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 windowWidth="9420" windowHeight="5736" activeTab="0"/>
  </bookViews>
  <sheets>
    <sheet name="Disclaimer" sheetId="1" r:id="rId1"/>
    <sheet name="New Cortec" sheetId="2" r:id="rId2"/>
    <sheet name="Nomenclature" sheetId="3" r:id="rId3"/>
    <sheet name="Basic Data" sheetId="4" r:id="rId4"/>
    <sheet name="Documents" sheetId="5" state="hidden" r:id="rId5"/>
    <sheet name="BOM" sheetId="6" state="hidden" r:id="rId6"/>
    <sheet name="Lookup" sheetId="7" state="hidden" r:id="rId7"/>
  </sheets>
  <definedNames>
    <definedName name="Input_Area">'Nomenclature'!#REF!,'Nomenclature'!#REF!,'Nomenclature'!#REF!,'Nomenclature'!#REF!</definedName>
    <definedName name="Nomenclature">'Nomenclature'!#REF!:'Nomenclature'!#REF!</definedName>
    <definedName name="_xlnm.Print_Area" localSheetId="3">'Basic Data'!$A$2:$C$8</definedName>
    <definedName name="_xlnm.Print_Area" localSheetId="4">'Documents'!$A$1:$D$10</definedName>
    <definedName name="_xlnm.Print_Area" localSheetId="1">'New Cortec'!$A$2:$R$27</definedName>
    <definedName name="_xlnm.Print_Area" localSheetId="2">'Nomenclature'!$A$2:$J$14</definedName>
  </definedNames>
  <calcPr fullCalcOnLoad="1"/>
</workbook>
</file>

<file path=xl/sharedStrings.xml><?xml version="1.0" encoding="utf-8"?>
<sst xmlns="http://schemas.openxmlformats.org/spreadsheetml/2006/main" count="129" uniqueCount="79">
  <si>
    <t>Issue:</t>
  </si>
  <si>
    <t>(A to Z)</t>
  </si>
  <si>
    <r>
      <t>See Model List (</t>
    </r>
    <r>
      <rPr>
        <sz val="10"/>
        <color indexed="10"/>
        <rFont val="Arial"/>
        <family val="2"/>
      </rPr>
      <t>Factory Defined</t>
    </r>
    <r>
      <rPr>
        <sz val="10"/>
        <rFont val="Arial"/>
        <family val="2"/>
      </rPr>
      <t>)</t>
    </r>
  </si>
  <si>
    <t>Application</t>
  </si>
  <si>
    <t>All other MMLG's</t>
  </si>
  <si>
    <t>Common Numbering not allied to specific features</t>
  </si>
  <si>
    <t>A</t>
  </si>
  <si>
    <t>Case &amp; Mounting:</t>
  </si>
  <si>
    <t>Flush</t>
  </si>
  <si>
    <t>Size 2</t>
  </si>
  <si>
    <t>J</t>
  </si>
  <si>
    <t>B</t>
  </si>
  <si>
    <t>Type</t>
  </si>
  <si>
    <t>MMLG</t>
  </si>
  <si>
    <t>*</t>
  </si>
  <si>
    <t>Digit Number</t>
  </si>
  <si>
    <t>1 - 4</t>
  </si>
  <si>
    <t>Date:</t>
  </si>
  <si>
    <t>Digit No</t>
  </si>
  <si>
    <t>11 to 14</t>
  </si>
  <si>
    <t>COMPATIBILITY</t>
  </si>
  <si>
    <t>TYPE</t>
  </si>
  <si>
    <t>1AA</t>
  </si>
  <si>
    <t>Design Suffix</t>
  </si>
  <si>
    <t>Compatibility</t>
  </si>
  <si>
    <t>Key</t>
  </si>
  <si>
    <t>Select one of the following</t>
  </si>
  <si>
    <t xml:space="preserve"> </t>
  </si>
  <si>
    <t>0001</t>
  </si>
  <si>
    <t>Design Suffix Key Date</t>
  </si>
  <si>
    <r>
      <t xml:space="preserve">To enable only currently valid selections to appear please insert the ACTUAL or EXPECTED DESPATCH DATE in the cell below </t>
    </r>
    <r>
      <rPr>
        <sz val="11"/>
        <color indexed="8"/>
        <rFont val="Arial"/>
        <family val="2"/>
      </rPr>
      <t xml:space="preserve">(format </t>
    </r>
    <r>
      <rPr>
        <b/>
        <sz val="11"/>
        <color indexed="8"/>
        <rFont val="Arial"/>
        <family val="2"/>
      </rPr>
      <t>dd</t>
    </r>
    <r>
      <rPr>
        <sz val="11"/>
        <color indexed="8"/>
        <rFont val="Arial"/>
        <family val="2"/>
      </rPr>
      <t>/</t>
    </r>
    <r>
      <rPr>
        <b/>
        <sz val="11"/>
        <color indexed="10"/>
        <rFont val="Arial"/>
        <family val="2"/>
      </rPr>
      <t>mm</t>
    </r>
    <r>
      <rPr>
        <sz val="11"/>
        <color indexed="8"/>
        <rFont val="Arial"/>
        <family val="2"/>
      </rPr>
      <t>/</t>
    </r>
    <r>
      <rPr>
        <b/>
        <sz val="11"/>
        <color indexed="48"/>
        <rFont val="Arial"/>
        <family val="2"/>
      </rPr>
      <t>yy</t>
    </r>
    <r>
      <rPr>
        <sz val="11"/>
        <color indexed="8"/>
        <rFont val="Arial"/>
        <family val="2"/>
      </rPr>
      <t xml:space="preserve"> : where </t>
    </r>
    <r>
      <rPr>
        <b/>
        <sz val="11"/>
        <color indexed="8"/>
        <rFont val="Arial"/>
        <family val="2"/>
      </rPr>
      <t>d</t>
    </r>
    <r>
      <rPr>
        <sz val="11"/>
        <color indexed="8"/>
        <rFont val="Arial"/>
        <family val="2"/>
      </rPr>
      <t xml:space="preserve">=date, </t>
    </r>
    <r>
      <rPr>
        <b/>
        <sz val="11"/>
        <color indexed="10"/>
        <rFont val="Arial"/>
        <family val="2"/>
      </rPr>
      <t>m</t>
    </r>
    <r>
      <rPr>
        <sz val="11"/>
        <color indexed="8"/>
        <rFont val="Arial"/>
        <family val="2"/>
      </rPr>
      <t xml:space="preserve">=month &amp; </t>
    </r>
    <r>
      <rPr>
        <b/>
        <sz val="11"/>
        <color indexed="48"/>
        <rFont val="Arial"/>
        <family val="2"/>
      </rPr>
      <t>y</t>
    </r>
    <r>
      <rPr>
        <sz val="11"/>
        <color indexed="8"/>
        <rFont val="Arial"/>
        <family val="2"/>
      </rPr>
      <t>=year)</t>
    </r>
  </si>
  <si>
    <t>Compatibility (Date Driver)</t>
  </si>
  <si>
    <t>1 - 6</t>
  </si>
  <si>
    <t>(Maximum = 18)</t>
  </si>
  <si>
    <t>Variant</t>
  </si>
  <si>
    <t>:</t>
  </si>
  <si>
    <t>Text</t>
  </si>
  <si>
    <t>Item</t>
  </si>
  <si>
    <t>Ict</t>
  </si>
  <si>
    <t>Component</t>
  </si>
  <si>
    <t>Quantity</t>
  </si>
  <si>
    <t>Unit</t>
  </si>
  <si>
    <t>Documents</t>
  </si>
  <si>
    <t>EXT</t>
  </si>
  <si>
    <t>EA</t>
  </si>
  <si>
    <t>Description</t>
  </si>
  <si>
    <t>"Standard" Applications</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</si>
  <si>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</si>
  <si>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</si>
  <si>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</si>
  <si>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MMLG03 ECORTEC</t>
  </si>
  <si>
    <t>Test Equipment: Horizontally mounted test module with dc isolation on removal of cover</t>
  </si>
  <si>
    <t>MMLG03</t>
  </si>
  <si>
    <t>HORIZONTALLY MOUNTED TEST MODULE WITH DC ISOLATION ON REMOVAL OF COVER</t>
  </si>
  <si>
    <t>Horizontally mounted test module</t>
  </si>
  <si>
    <t>for Standard applications</t>
  </si>
  <si>
    <t>with dc isolation on removal of cover</t>
  </si>
  <si>
    <t>01MMLG03.SHT.1/2</t>
  </si>
  <si>
    <t>GJ0025.SHEET.11</t>
  </si>
  <si>
    <t>GJ0291005</t>
  </si>
  <si>
    <t>GJ0291014</t>
  </si>
  <si>
    <t>R</t>
  </si>
  <si>
    <t>C</t>
  </si>
  <si>
    <t>BB</t>
  </si>
  <si>
    <t>JB</t>
  </si>
  <si>
    <t>RB</t>
  </si>
  <si>
    <t>RC</t>
  </si>
  <si>
    <t>FLUSH MOUNTING HORIZONTAL - MMLG03</t>
  </si>
  <si>
    <t>Grey/grey livery</t>
  </si>
  <si>
    <t>Blue/grey livery</t>
  </si>
  <si>
    <t>Yellow/black livery</t>
  </si>
  <si>
    <t>Yellow case with black cover</t>
  </si>
  <si>
    <t>Blue case with grey cover</t>
  </si>
  <si>
    <t>Grey case with grey cover</t>
  </si>
  <si>
    <t>Housed in a size 2 flush mounted case</t>
  </si>
  <si>
    <t>GJ0291021</t>
  </si>
  <si>
    <t>Design suffix increment implemented by CID RJWI-8D4DSE - 17/01/2011</t>
  </si>
  <si>
    <t>THIS PRODUCT IS NOW OBSOLETE</t>
  </si>
  <si>
    <t xml:space="preserve"> MMLG03 Obsolete CID006556 01/09/2020 - GE Publication no GER-4885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</si>
</sst>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
    <numFmt numFmtId="175" formatCode="00"/>
    <numFmt numFmtId="176" formatCode="000"/>
    <numFmt numFmtId="177" formatCode="mm/dd/yy"/>
    <numFmt numFmtId="178" formatCode="000000"/>
  </numFmts>
  <fonts count="63">
    <font>
      <sz val="11"/>
      <name val="Arial"/>
      <family val="0"/>
    </font>
    <font>
      <b/>
      <sz val="11"/>
      <name val="Arial"/>
      <family val="0"/>
    </font>
    <font>
      <i/>
      <sz val="11"/>
      <name val="Arial"/>
      <family val="0"/>
    </font>
    <font>
      <b/>
      <i/>
      <sz val="11"/>
      <name val="Arial"/>
      <family val="0"/>
    </font>
    <font>
      <b/>
      <sz val="16"/>
      <color indexed="10"/>
      <name val="Arial"/>
      <family val="2"/>
    </font>
    <font>
      <sz val="8"/>
      <name val="Arial"/>
      <family val="2"/>
    </font>
    <font>
      <sz val="11"/>
      <color indexed="10"/>
      <name val="Arial"/>
      <family val="2"/>
    </font>
    <font>
      <b/>
      <sz val="16"/>
      <color indexed="8"/>
      <name val="Arial"/>
      <family val="2"/>
    </font>
    <font>
      <b/>
      <sz val="14"/>
      <name val="Arial"/>
      <family val="2"/>
    </font>
    <font>
      <b/>
      <sz val="11"/>
      <color indexed="10"/>
      <name val="Arial"/>
      <family val="2"/>
    </font>
    <font>
      <b/>
      <sz val="10"/>
      <name val="Arial"/>
      <family val="2"/>
    </font>
    <font>
      <sz val="8"/>
      <color indexed="12"/>
      <name val="Arial"/>
      <family val="2"/>
    </font>
    <font>
      <b/>
      <sz val="8"/>
      <name val="Arial"/>
      <family val="2"/>
    </font>
    <font>
      <sz val="10"/>
      <name val="Arial"/>
      <family val="2"/>
    </font>
    <font>
      <sz val="10"/>
      <color indexed="10"/>
      <name val="Arial"/>
      <family val="2"/>
    </font>
    <font>
      <i/>
      <sz val="10"/>
      <name val="Arial"/>
      <family val="2"/>
    </font>
    <font>
      <sz val="12"/>
      <name val="Arial"/>
      <family val="2"/>
    </font>
    <font>
      <b/>
      <sz val="12"/>
      <name val="Arial"/>
      <family val="2"/>
    </font>
    <font>
      <sz val="14"/>
      <name val="Arial"/>
      <family val="2"/>
    </font>
    <font>
      <b/>
      <sz val="14"/>
      <color indexed="8"/>
      <name val="Arial"/>
      <family val="2"/>
    </font>
    <font>
      <b/>
      <sz val="14"/>
      <color indexed="10"/>
      <name val="Arial"/>
      <family val="2"/>
    </font>
    <font>
      <sz val="8"/>
      <color indexed="8"/>
      <name val="Arial"/>
      <family val="2"/>
    </font>
    <font>
      <sz val="11"/>
      <color indexed="8"/>
      <name val="Arial"/>
      <family val="2"/>
    </font>
    <font>
      <b/>
      <sz val="11"/>
      <color indexed="8"/>
      <name val="Arial"/>
      <family val="2"/>
    </font>
    <font>
      <b/>
      <sz val="11"/>
      <color indexed="48"/>
      <name val="Arial"/>
      <family val="2"/>
    </font>
    <font>
      <b/>
      <sz val="10"/>
      <color indexed="8"/>
      <name val="Arial"/>
      <family val="2"/>
    </font>
    <font>
      <sz val="10"/>
      <color indexed="12"/>
      <name val="Arial"/>
      <family val="2"/>
    </font>
    <font>
      <sz val="10"/>
      <color indexed="8"/>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style="thin"/>
      <top style="thin"/>
      <bottom style="thin"/>
    </border>
    <border>
      <left>
        <color indexed="63"/>
      </left>
      <right style="medium"/>
      <top style="medium"/>
      <bottom style="thin"/>
    </border>
    <border>
      <left style="thin"/>
      <right style="thin"/>
      <top style="medium"/>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73">
    <xf numFmtId="0" fontId="0" fillId="0" borderId="0" xfId="0" applyAlignment="1">
      <alignment/>
    </xf>
    <xf numFmtId="0" fontId="4" fillId="33" borderId="10" xfId="0" applyNumberFormat="1" applyFont="1" applyFill="1" applyBorder="1" applyAlignment="1" applyProtection="1">
      <alignment horizontal="center"/>
      <protection locked="0"/>
    </xf>
    <xf numFmtId="0" fontId="13" fillId="0" borderId="0" xfId="0" applyFont="1" applyAlignment="1">
      <alignment/>
    </xf>
    <xf numFmtId="0" fontId="16" fillId="0" borderId="0" xfId="0" applyFont="1" applyAlignment="1">
      <alignment/>
    </xf>
    <xf numFmtId="0" fontId="18" fillId="0" borderId="0" xfId="0" applyFont="1" applyAlignment="1">
      <alignment/>
    </xf>
    <xf numFmtId="0" fontId="6" fillId="0" borderId="0" xfId="0" applyFont="1" applyBorder="1" applyAlignment="1" quotePrefix="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4" fillId="33" borderId="10" xfId="0" applyNumberFormat="1" applyFont="1" applyFill="1" applyBorder="1" applyAlignment="1">
      <alignment horizontal="center"/>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0" fontId="0" fillId="0" borderId="13" xfId="0" applyFont="1" applyBorder="1" applyAlignment="1">
      <alignment horizontal="center"/>
    </xf>
    <xf numFmtId="0" fontId="9" fillId="0" borderId="10" xfId="0" applyFont="1" applyBorder="1" applyAlignment="1" applyProtection="1">
      <alignment horizontal="center"/>
      <protection locked="0"/>
    </xf>
    <xf numFmtId="0" fontId="1" fillId="0" borderId="14" xfId="0" applyFont="1" applyBorder="1" applyAlignment="1">
      <alignment/>
    </xf>
    <xf numFmtId="0" fontId="0" fillId="0" borderId="15"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13" xfId="0" applyFont="1" applyBorder="1" applyAlignment="1" quotePrefix="1">
      <alignment/>
    </xf>
    <xf numFmtId="0" fontId="6" fillId="0" borderId="17" xfId="0" applyFont="1" applyBorder="1" applyAlignment="1">
      <alignment horizontal="center"/>
    </xf>
    <xf numFmtId="0" fontId="22" fillId="0" borderId="0" xfId="0" applyFont="1" applyBorder="1" applyAlignment="1">
      <alignment horizontal="center"/>
    </xf>
    <xf numFmtId="0" fontId="6" fillId="0" borderId="18"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2" xfId="0" applyFont="1" applyBorder="1" applyAlignment="1" quotePrefix="1">
      <alignment/>
    </xf>
    <xf numFmtId="14" fontId="1" fillId="0" borderId="10" xfId="0" applyNumberFormat="1" applyFont="1" applyBorder="1" applyAlignment="1">
      <alignment horizontal="center"/>
    </xf>
    <xf numFmtId="0" fontId="0" fillId="0" borderId="15" xfId="0" applyFont="1" applyBorder="1" applyAlignment="1" quotePrefix="1">
      <alignment/>
    </xf>
    <xf numFmtId="0" fontId="0" fillId="0" borderId="12" xfId="0" applyFont="1" applyBorder="1" applyAlignment="1">
      <alignment/>
    </xf>
    <xf numFmtId="14" fontId="0" fillId="0" borderId="11" xfId="0" applyNumberFormat="1" applyFont="1" applyBorder="1" applyAlignment="1">
      <alignment/>
    </xf>
    <xf numFmtId="14" fontId="0" fillId="0" borderId="12" xfId="0" applyNumberFormat="1" applyFont="1" applyBorder="1" applyAlignment="1">
      <alignment/>
    </xf>
    <xf numFmtId="0" fontId="0" fillId="0" borderId="16" xfId="0" applyFont="1" applyBorder="1" applyAlignment="1" quotePrefix="1">
      <alignment/>
    </xf>
    <xf numFmtId="0" fontId="6" fillId="0" borderId="13" xfId="0" applyFont="1" applyBorder="1" applyAlignment="1" quotePrefix="1">
      <alignment horizontal="center"/>
    </xf>
    <xf numFmtId="0" fontId="6" fillId="0" borderId="0"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2" xfId="0" applyFont="1" applyBorder="1" applyAlignment="1">
      <alignment/>
    </xf>
    <xf numFmtId="0" fontId="13" fillId="34" borderId="19" xfId="0" applyFont="1" applyFill="1" applyBorder="1" applyAlignment="1">
      <alignment/>
    </xf>
    <xf numFmtId="0" fontId="13" fillId="34" borderId="20" xfId="0" applyFont="1" applyFill="1" applyBorder="1" applyAlignment="1">
      <alignment/>
    </xf>
    <xf numFmtId="0" fontId="13" fillId="34" borderId="15" xfId="0" applyFont="1" applyFill="1" applyBorder="1" applyAlignment="1">
      <alignment/>
    </xf>
    <xf numFmtId="0" fontId="13" fillId="35" borderId="14" xfId="0" applyFont="1" applyFill="1" applyBorder="1" applyAlignment="1">
      <alignment/>
    </xf>
    <xf numFmtId="0" fontId="13" fillId="35" borderId="15" xfId="0" applyFont="1" applyFill="1" applyBorder="1" applyAlignment="1">
      <alignment/>
    </xf>
    <xf numFmtId="0" fontId="13" fillId="35" borderId="16" xfId="0" applyFont="1" applyFill="1" applyBorder="1" applyAlignment="1">
      <alignment/>
    </xf>
    <xf numFmtId="0" fontId="13" fillId="35" borderId="18" xfId="0" applyFont="1" applyFill="1" applyBorder="1" applyAlignment="1">
      <alignment/>
    </xf>
    <xf numFmtId="0" fontId="13" fillId="35" borderId="13" xfId="0" applyFont="1" applyFill="1" applyBorder="1" applyAlignment="1">
      <alignment/>
    </xf>
    <xf numFmtId="0" fontId="13" fillId="35" borderId="11" xfId="0" applyFont="1" applyFill="1" applyBorder="1" applyAlignment="1">
      <alignment/>
    </xf>
    <xf numFmtId="0" fontId="13" fillId="35" borderId="21" xfId="0" applyFont="1" applyFill="1" applyBorder="1" applyAlignment="1">
      <alignment/>
    </xf>
    <xf numFmtId="0" fontId="18" fillId="35" borderId="21" xfId="0" applyFont="1" applyFill="1" applyBorder="1" applyAlignment="1">
      <alignment/>
    </xf>
    <xf numFmtId="0" fontId="13" fillId="35" borderId="22" xfId="0" applyFont="1" applyFill="1" applyBorder="1" applyAlignment="1">
      <alignment/>
    </xf>
    <xf numFmtId="0" fontId="13" fillId="36" borderId="19" xfId="0" applyFont="1" applyFill="1" applyBorder="1" applyAlignment="1">
      <alignment/>
    </xf>
    <xf numFmtId="0" fontId="13" fillId="36" borderId="20" xfId="0" applyFont="1" applyFill="1" applyBorder="1" applyAlignment="1">
      <alignment/>
    </xf>
    <xf numFmtId="0" fontId="13" fillId="36" borderId="15" xfId="0" applyFont="1" applyFill="1" applyBorder="1" applyAlignment="1">
      <alignment/>
    </xf>
    <xf numFmtId="0" fontId="13" fillId="36" borderId="17" xfId="0" applyFont="1" applyFill="1" applyBorder="1" applyAlignment="1">
      <alignment/>
    </xf>
    <xf numFmtId="0" fontId="18" fillId="36" borderId="17" xfId="0" applyFont="1" applyFill="1" applyBorder="1" applyAlignment="1">
      <alignment/>
    </xf>
    <xf numFmtId="0" fontId="13" fillId="36" borderId="18" xfId="0" applyFont="1" applyFill="1" applyBorder="1" applyAlignment="1">
      <alignment/>
    </xf>
    <xf numFmtId="0" fontId="13" fillId="34" borderId="17" xfId="0" applyFont="1" applyFill="1" applyBorder="1" applyAlignment="1">
      <alignment/>
    </xf>
    <xf numFmtId="0" fontId="18" fillId="34" borderId="17" xfId="0" applyFont="1" applyFill="1" applyBorder="1" applyAlignment="1">
      <alignment/>
    </xf>
    <xf numFmtId="0" fontId="13" fillId="34" borderId="18" xfId="0" applyFont="1" applyFill="1" applyBorder="1" applyAlignment="1">
      <alignment/>
    </xf>
    <xf numFmtId="0" fontId="13" fillId="37" borderId="21" xfId="0" applyFont="1" applyFill="1" applyBorder="1" applyAlignment="1">
      <alignment/>
    </xf>
    <xf numFmtId="0" fontId="18" fillId="37" borderId="21" xfId="0" applyFont="1" applyFill="1" applyBorder="1" applyAlignment="1">
      <alignment/>
    </xf>
    <xf numFmtId="0" fontId="13" fillId="37" borderId="22" xfId="0" applyFont="1" applyFill="1" applyBorder="1" applyAlignment="1">
      <alignment/>
    </xf>
    <xf numFmtId="0" fontId="0" fillId="33" borderId="23" xfId="0" applyNumberFormat="1" applyFill="1" applyBorder="1" applyAlignment="1">
      <alignment horizontal="center"/>
    </xf>
    <xf numFmtId="0" fontId="5" fillId="33" borderId="24" xfId="0" applyNumberFormat="1" applyFont="1" applyFill="1" applyBorder="1" applyAlignment="1">
      <alignment horizontal="center"/>
    </xf>
    <xf numFmtId="0" fontId="5" fillId="33" borderId="25" xfId="0" applyNumberFormat="1" applyFont="1" applyFill="1" applyBorder="1" applyAlignment="1">
      <alignment horizontal="center"/>
    </xf>
    <xf numFmtId="0" fontId="0" fillId="33" borderId="0" xfId="0" applyNumberFormat="1" applyFill="1" applyAlignment="1">
      <alignment/>
    </xf>
    <xf numFmtId="0" fontId="5" fillId="33" borderId="26" xfId="0" applyNumberFormat="1" applyFont="1" applyFill="1" applyBorder="1" applyAlignment="1">
      <alignment horizontal="center"/>
    </xf>
    <xf numFmtId="0" fontId="5" fillId="33" borderId="0" xfId="0" applyNumberFormat="1" applyFont="1" applyFill="1" applyBorder="1" applyAlignment="1">
      <alignment horizontal="center"/>
    </xf>
    <xf numFmtId="0" fontId="11" fillId="33" borderId="27" xfId="0" applyNumberFormat="1" applyFont="1" applyFill="1" applyBorder="1" applyAlignment="1">
      <alignment horizontal="center" vertical="center"/>
    </xf>
    <xf numFmtId="0" fontId="0" fillId="33" borderId="26" xfId="0" applyNumberFormat="1" applyFill="1" applyBorder="1" applyAlignment="1">
      <alignment/>
    </xf>
    <xf numFmtId="0" fontId="5" fillId="33" borderId="0" xfId="0" applyNumberFormat="1" applyFont="1" applyFill="1" applyAlignment="1">
      <alignment/>
    </xf>
    <xf numFmtId="0" fontId="11" fillId="33" borderId="27" xfId="0" applyNumberFormat="1" applyFont="1" applyFill="1" applyBorder="1" applyAlignment="1">
      <alignment horizontal="right"/>
    </xf>
    <xf numFmtId="0" fontId="11" fillId="33" borderId="0" xfId="0" applyNumberFormat="1" applyFont="1" applyFill="1" applyBorder="1" applyAlignment="1" quotePrefix="1">
      <alignment horizontal="center"/>
    </xf>
    <xf numFmtId="0" fontId="11" fillId="33" borderId="0" xfId="0" applyNumberFormat="1" applyFont="1" applyFill="1" applyBorder="1" applyAlignment="1">
      <alignment horizontal="center"/>
    </xf>
    <xf numFmtId="0" fontId="11" fillId="33" borderId="0" xfId="0" applyNumberFormat="1" applyFont="1" applyFill="1" applyBorder="1" applyAlignment="1">
      <alignment horizontal="centerContinuous"/>
    </xf>
    <xf numFmtId="0" fontId="11" fillId="33" borderId="26" xfId="0" applyNumberFormat="1" applyFont="1" applyFill="1" applyBorder="1" applyAlignment="1">
      <alignment horizontal="left"/>
    </xf>
    <xf numFmtId="0" fontId="7" fillId="33" borderId="28" xfId="0" applyNumberFormat="1" applyFont="1" applyFill="1" applyBorder="1" applyAlignment="1">
      <alignment horizontal="right"/>
    </xf>
    <xf numFmtId="0" fontId="7" fillId="33" borderId="10" xfId="0" applyNumberFormat="1" applyFont="1" applyFill="1" applyBorder="1" applyAlignment="1">
      <alignment horizontal="right"/>
    </xf>
    <xf numFmtId="0" fontId="7" fillId="33" borderId="10" xfId="0" applyNumberFormat="1" applyFont="1" applyFill="1" applyBorder="1" applyAlignment="1">
      <alignment horizontal="center"/>
    </xf>
    <xf numFmtId="0" fontId="12" fillId="33" borderId="26" xfId="0" applyNumberFormat="1" applyFont="1" applyFill="1" applyBorder="1" applyAlignment="1">
      <alignment horizontal="left" vertical="center"/>
    </xf>
    <xf numFmtId="0" fontId="1" fillId="33" borderId="27"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0" fillId="33" borderId="26" xfId="0" applyNumberFormat="1" applyFill="1" applyBorder="1" applyAlignment="1">
      <alignment horizontal="center"/>
    </xf>
    <xf numFmtId="0" fontId="1" fillId="33" borderId="27" xfId="0" applyNumberFormat="1" applyFont="1" applyFill="1" applyBorder="1" applyAlignment="1">
      <alignment/>
    </xf>
    <xf numFmtId="0" fontId="1" fillId="33" borderId="28" xfId="0" applyNumberFormat="1" applyFont="1" applyFill="1" applyBorder="1" applyAlignment="1">
      <alignment/>
    </xf>
    <xf numFmtId="0" fontId="1" fillId="33" borderId="10" xfId="0" applyNumberFormat="1" applyFont="1" applyFill="1" applyBorder="1" applyAlignment="1">
      <alignment horizontal="center"/>
    </xf>
    <xf numFmtId="0" fontId="11" fillId="33" borderId="29" xfId="0" applyNumberFormat="1" applyFont="1" applyFill="1" applyBorder="1" applyAlignment="1">
      <alignment horizontal="center" vertical="center"/>
    </xf>
    <xf numFmtId="0" fontId="11" fillId="33" borderId="30" xfId="0" applyNumberFormat="1" applyFont="1" applyFill="1" applyBorder="1" applyAlignment="1">
      <alignment horizontal="center" vertical="center"/>
    </xf>
    <xf numFmtId="0" fontId="0" fillId="33" borderId="30" xfId="0" applyNumberFormat="1" applyFill="1" applyBorder="1" applyAlignment="1">
      <alignment/>
    </xf>
    <xf numFmtId="0" fontId="0" fillId="33" borderId="31" xfId="0" applyNumberFormat="1" applyFill="1" applyBorder="1" applyAlignment="1">
      <alignment horizontal="center"/>
    </xf>
    <xf numFmtId="0" fontId="11" fillId="33" borderId="0" xfId="0" applyNumberFormat="1" applyFont="1" applyFill="1" applyAlignment="1">
      <alignment horizontal="center" vertical="center"/>
    </xf>
    <xf numFmtId="0" fontId="0" fillId="33" borderId="0" xfId="0" applyNumberFormat="1" applyFill="1" applyAlignment="1">
      <alignment horizontal="center"/>
    </xf>
    <xf numFmtId="0" fontId="25" fillId="33" borderId="10" xfId="0" applyFont="1" applyFill="1" applyBorder="1" applyAlignment="1">
      <alignment horizontal="left" wrapText="1"/>
    </xf>
    <xf numFmtId="0" fontId="1" fillId="34" borderId="19" xfId="0" applyNumberFormat="1" applyFont="1" applyFill="1" applyBorder="1" applyAlignment="1">
      <alignment/>
    </xf>
    <xf numFmtId="0" fontId="7" fillId="33" borderId="19" xfId="0" applyNumberFormat="1" applyFont="1" applyFill="1" applyBorder="1" applyAlignment="1" applyProtection="1">
      <alignment horizontal="center" vertical="center"/>
      <protection locked="0"/>
    </xf>
    <xf numFmtId="0" fontId="4" fillId="33" borderId="19" xfId="0" applyNumberFormat="1" applyFont="1" applyFill="1" applyBorder="1" applyAlignment="1" applyProtection="1">
      <alignment horizontal="center" vertical="center"/>
      <protection locked="0"/>
    </xf>
    <xf numFmtId="0" fontId="0" fillId="37" borderId="32" xfId="0" applyNumberFormat="1" applyFill="1" applyBorder="1" applyAlignment="1">
      <alignment/>
    </xf>
    <xf numFmtId="0" fontId="0" fillId="37" borderId="21" xfId="0" applyNumberFormat="1" applyFill="1" applyBorder="1" applyAlignment="1">
      <alignment/>
    </xf>
    <xf numFmtId="0" fontId="5" fillId="37" borderId="21" xfId="0" applyNumberFormat="1" applyFont="1" applyFill="1" applyBorder="1" applyAlignment="1">
      <alignment horizontal="center" vertical="top"/>
    </xf>
    <xf numFmtId="0" fontId="0" fillId="37" borderId="14" xfId="0" applyNumberFormat="1" applyFill="1" applyBorder="1" applyAlignment="1">
      <alignment/>
    </xf>
    <xf numFmtId="0" fontId="0" fillId="37" borderId="17" xfId="0" applyNumberFormat="1" applyFill="1" applyBorder="1" applyAlignment="1">
      <alignment/>
    </xf>
    <xf numFmtId="0" fontId="5" fillId="37" borderId="17" xfId="0" applyNumberFormat="1" applyFont="1" applyFill="1" applyBorder="1" applyAlignment="1">
      <alignment horizontal="center" vertical="top"/>
    </xf>
    <xf numFmtId="0" fontId="5" fillId="37" borderId="18" xfId="0" applyNumberFormat="1" applyFont="1" applyFill="1" applyBorder="1" applyAlignment="1">
      <alignment horizontal="center" vertical="top"/>
    </xf>
    <xf numFmtId="0" fontId="0" fillId="35" borderId="14" xfId="0" applyNumberFormat="1" applyFill="1" applyBorder="1" applyAlignment="1">
      <alignment/>
    </xf>
    <xf numFmtId="0" fontId="0" fillId="35" borderId="15" xfId="0" applyNumberFormat="1" applyFill="1" applyBorder="1" applyAlignment="1">
      <alignment/>
    </xf>
    <xf numFmtId="0" fontId="0" fillId="35" borderId="17" xfId="0" applyNumberFormat="1" applyFill="1" applyBorder="1" applyAlignment="1">
      <alignment/>
    </xf>
    <xf numFmtId="0" fontId="0" fillId="35" borderId="0" xfId="0" applyNumberFormat="1" applyFill="1" applyBorder="1" applyAlignment="1">
      <alignment/>
    </xf>
    <xf numFmtId="0" fontId="5" fillId="35" borderId="17" xfId="0" applyNumberFormat="1" applyFont="1" applyFill="1" applyBorder="1" applyAlignment="1">
      <alignment horizontal="left" vertical="top"/>
    </xf>
    <xf numFmtId="0" fontId="0" fillId="35" borderId="13" xfId="0" applyNumberFormat="1" applyFill="1" applyBorder="1" applyAlignment="1">
      <alignment/>
    </xf>
    <xf numFmtId="0" fontId="0" fillId="35" borderId="19" xfId="0" applyNumberFormat="1" applyFill="1" applyBorder="1" applyAlignment="1">
      <alignment/>
    </xf>
    <xf numFmtId="0" fontId="0" fillId="35" borderId="13" xfId="0" applyNumberFormat="1" applyFill="1" applyBorder="1" applyAlignment="1">
      <alignment horizontal="center"/>
    </xf>
    <xf numFmtId="0" fontId="0" fillId="34" borderId="14" xfId="0" applyNumberFormat="1" applyFill="1" applyBorder="1" applyAlignment="1">
      <alignment/>
    </xf>
    <xf numFmtId="0" fontId="0" fillId="34" borderId="17" xfId="0" applyNumberFormat="1" applyFill="1" applyBorder="1" applyAlignment="1">
      <alignment/>
    </xf>
    <xf numFmtId="0" fontId="0" fillId="34" borderId="17" xfId="0" applyNumberFormat="1" applyFill="1" applyBorder="1" applyAlignment="1">
      <alignment horizontal="center"/>
    </xf>
    <xf numFmtId="0" fontId="0" fillId="34" borderId="13" xfId="0" applyNumberFormat="1" applyFill="1" applyBorder="1" applyAlignment="1">
      <alignment/>
    </xf>
    <xf numFmtId="0" fontId="0" fillId="34" borderId="18" xfId="0" applyNumberFormat="1" applyFill="1" applyBorder="1" applyAlignment="1">
      <alignment/>
    </xf>
    <xf numFmtId="0" fontId="0" fillId="37" borderId="19" xfId="0" applyNumberFormat="1" applyFill="1" applyBorder="1" applyAlignment="1">
      <alignment/>
    </xf>
    <xf numFmtId="0" fontId="0" fillId="37" borderId="20" xfId="0" applyNumberFormat="1" applyFill="1" applyBorder="1" applyAlignment="1">
      <alignment/>
    </xf>
    <xf numFmtId="0" fontId="0" fillId="37" borderId="12" xfId="0" applyNumberFormat="1" applyFill="1" applyBorder="1" applyAlignment="1">
      <alignment/>
    </xf>
    <xf numFmtId="0" fontId="22" fillId="0" borderId="18" xfId="0" applyFont="1" applyBorder="1" applyAlignment="1">
      <alignment horizontal="left"/>
    </xf>
    <xf numFmtId="0" fontId="22" fillId="0" borderId="0" xfId="0" applyFont="1" applyBorder="1" applyAlignment="1">
      <alignment horizontal="left"/>
    </xf>
    <xf numFmtId="0" fontId="0" fillId="0" borderId="19" xfId="0" applyFont="1" applyBorder="1" applyAlignment="1">
      <alignment horizontal="right"/>
    </xf>
    <xf numFmtId="0" fontId="0" fillId="0" borderId="14" xfId="0" applyFont="1" applyBorder="1" applyAlignment="1">
      <alignment/>
    </xf>
    <xf numFmtId="0" fontId="22" fillId="0" borderId="22" xfId="0" applyFont="1" applyBorder="1" applyAlignment="1">
      <alignment horizontal="center"/>
    </xf>
    <xf numFmtId="0" fontId="13" fillId="37" borderId="18" xfId="0" applyFont="1" applyFill="1" applyBorder="1" applyAlignment="1">
      <alignment horizontal="center"/>
    </xf>
    <xf numFmtId="0" fontId="13" fillId="37" borderId="13" xfId="0" applyFont="1" applyFill="1" applyBorder="1" applyAlignment="1">
      <alignment horizontal="center"/>
    </xf>
    <xf numFmtId="0" fontId="13" fillId="37" borderId="13" xfId="0" applyFont="1" applyFill="1" applyBorder="1" applyAlignment="1">
      <alignment/>
    </xf>
    <xf numFmtId="0" fontId="13" fillId="37" borderId="11" xfId="0" applyFont="1" applyFill="1" applyBorder="1" applyAlignment="1">
      <alignment/>
    </xf>
    <xf numFmtId="0" fontId="13" fillId="36" borderId="14"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0" fontId="13" fillId="36" borderId="11" xfId="0" applyFont="1" applyFill="1" applyBorder="1" applyAlignment="1">
      <alignment/>
    </xf>
    <xf numFmtId="0" fontId="13" fillId="36" borderId="13" xfId="0" applyFont="1" applyFill="1" applyBorder="1" applyAlignment="1">
      <alignment/>
    </xf>
    <xf numFmtId="14" fontId="9" fillId="33" borderId="10" xfId="0" applyNumberFormat="1" applyFont="1" applyFill="1" applyBorder="1" applyAlignment="1" applyProtection="1">
      <alignment horizontal="center"/>
      <protection locked="0"/>
    </xf>
    <xf numFmtId="0" fontId="0" fillId="0" borderId="0" xfId="0"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alignment horizontal="left"/>
    </xf>
    <xf numFmtId="0" fontId="0" fillId="0" borderId="0" xfId="0" applyFont="1" applyBorder="1" applyAlignment="1">
      <alignment horizontal="right"/>
    </xf>
    <xf numFmtId="0" fontId="23" fillId="0" borderId="0" xfId="0" applyFont="1" applyBorder="1" applyAlignment="1">
      <alignment horizontal="right"/>
    </xf>
    <xf numFmtId="0" fontId="9" fillId="0" borderId="0" xfId="0" applyFont="1" applyBorder="1" applyAlignment="1" quotePrefix="1">
      <alignment horizontal="center"/>
    </xf>
    <xf numFmtId="0" fontId="6" fillId="0" borderId="0" xfId="0" applyFont="1" applyBorder="1" applyAlignment="1">
      <alignment horizontal="center"/>
    </xf>
    <xf numFmtId="0" fontId="0" fillId="0" borderId="0" xfId="0" applyFont="1" applyAlignment="1">
      <alignment horizontal="left"/>
    </xf>
    <xf numFmtId="0" fontId="0" fillId="0" borderId="0" xfId="0" applyFont="1" applyBorder="1" applyAlignment="1" quotePrefix="1">
      <alignment horizontal="left"/>
    </xf>
    <xf numFmtId="0" fontId="1" fillId="0" borderId="0" xfId="0" applyFont="1" applyAlignment="1">
      <alignment horizontal="center"/>
    </xf>
    <xf numFmtId="0" fontId="1" fillId="0" borderId="33" xfId="0" applyFont="1" applyBorder="1" applyAlignment="1">
      <alignment horizontal="right"/>
    </xf>
    <xf numFmtId="0" fontId="1" fillId="0" borderId="24" xfId="0" applyFont="1" applyBorder="1" applyAlignment="1">
      <alignment horizontal="center"/>
    </xf>
    <xf numFmtId="0" fontId="9" fillId="0" borderId="25" xfId="0" applyFont="1" applyBorder="1" applyAlignment="1">
      <alignment horizontal="left"/>
    </xf>
    <xf numFmtId="0" fontId="1" fillId="0" borderId="27" xfId="0" applyFont="1" applyBorder="1" applyAlignment="1">
      <alignment horizontal="right"/>
    </xf>
    <xf numFmtId="0" fontId="1" fillId="0" borderId="0" xfId="0" applyFont="1" applyBorder="1" applyAlignment="1">
      <alignment horizontal="center"/>
    </xf>
    <xf numFmtId="0" fontId="0" fillId="0" borderId="26" xfId="0" applyBorder="1" applyAlignment="1">
      <alignment horizontal="left"/>
    </xf>
    <xf numFmtId="0" fontId="1" fillId="0" borderId="29" xfId="0" applyFont="1" applyBorder="1" applyAlignment="1">
      <alignment horizontal="right"/>
    </xf>
    <xf numFmtId="0" fontId="1" fillId="0" borderId="30" xfId="0" applyFont="1" applyBorder="1" applyAlignment="1">
      <alignment horizontal="center"/>
    </xf>
    <xf numFmtId="0" fontId="0" fillId="0" borderId="31" xfId="0" applyBorder="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26" xfId="0" applyBorder="1" applyAlignment="1">
      <alignment/>
    </xf>
    <xf numFmtId="0" fontId="22" fillId="0" borderId="26" xfId="0" applyFont="1" applyBorder="1" applyAlignment="1">
      <alignment horizontal="left"/>
    </xf>
    <xf numFmtId="0" fontId="0" fillId="0" borderId="30" xfId="0" applyBorder="1" applyAlignment="1">
      <alignment horizontal="center"/>
    </xf>
    <xf numFmtId="0" fontId="0" fillId="0" borderId="30" xfId="0" applyBorder="1" applyAlignment="1">
      <alignment horizontal="left"/>
    </xf>
    <xf numFmtId="0" fontId="0" fillId="0" borderId="31" xfId="0" applyBorder="1" applyAlignment="1">
      <alignment/>
    </xf>
    <xf numFmtId="0" fontId="22" fillId="0" borderId="0" xfId="0" applyFont="1" applyBorder="1" applyAlignment="1" quotePrefix="1">
      <alignment horizontal="left"/>
    </xf>
    <xf numFmtId="0" fontId="1" fillId="0" borderId="33" xfId="0" applyFont="1" applyBorder="1" applyAlignment="1">
      <alignment horizontal="center"/>
    </xf>
    <xf numFmtId="0" fontId="1" fillId="0" borderId="24" xfId="0" applyFont="1" applyBorder="1" applyAlignment="1">
      <alignment/>
    </xf>
    <xf numFmtId="0" fontId="1" fillId="0" borderId="25" xfId="0" applyFont="1" applyBorder="1" applyAlignment="1">
      <alignment/>
    </xf>
    <xf numFmtId="0" fontId="1" fillId="0" borderId="27" xfId="0" applyFont="1" applyBorder="1" applyAlignment="1">
      <alignment horizontal="center"/>
    </xf>
    <xf numFmtId="0" fontId="1" fillId="0" borderId="0" xfId="0" applyFont="1" applyBorder="1" applyAlignment="1">
      <alignment/>
    </xf>
    <xf numFmtId="0" fontId="1" fillId="0" borderId="26" xfId="0" applyFont="1" applyBorder="1" applyAlignment="1">
      <alignment/>
    </xf>
    <xf numFmtId="173" fontId="0" fillId="0" borderId="27" xfId="0" applyNumberFormat="1" applyBorder="1" applyAlignment="1">
      <alignment horizontal="center"/>
    </xf>
    <xf numFmtId="0" fontId="6" fillId="0" borderId="0" xfId="0" applyFont="1" applyBorder="1" applyAlignment="1">
      <alignment horizontal="left"/>
    </xf>
    <xf numFmtId="0" fontId="0" fillId="0" borderId="0" xfId="0" applyBorder="1" applyAlignment="1">
      <alignment/>
    </xf>
    <xf numFmtId="0" fontId="0" fillId="0" borderId="27" xfId="0" applyBorder="1" applyAlignment="1">
      <alignment horizontal="center"/>
    </xf>
    <xf numFmtId="0" fontId="0" fillId="0" borderId="29" xfId="0" applyBorder="1" applyAlignment="1">
      <alignment horizontal="center"/>
    </xf>
    <xf numFmtId="0" fontId="0" fillId="0" borderId="30" xfId="0" applyBorder="1" applyAlignment="1">
      <alignment/>
    </xf>
    <xf numFmtId="0" fontId="7" fillId="33" borderId="19" xfId="0" applyNumberFormat="1" applyFont="1" applyFill="1" applyBorder="1" applyAlignment="1" applyProtection="1" quotePrefix="1">
      <alignment horizontal="center" vertical="center"/>
      <protection locked="0"/>
    </xf>
    <xf numFmtId="0" fontId="7" fillId="33" borderId="10" xfId="0" applyNumberFormat="1" applyFont="1" applyFill="1" applyBorder="1" applyAlignment="1" applyProtection="1">
      <alignment horizontal="center"/>
      <protection locked="0"/>
    </xf>
    <xf numFmtId="0" fontId="0" fillId="0" borderId="32" xfId="0" applyFont="1" applyBorder="1" applyAlignment="1">
      <alignment horizontal="center"/>
    </xf>
    <xf numFmtId="0" fontId="0" fillId="0" borderId="17" xfId="0" applyFont="1" applyBorder="1" applyAlignment="1" quotePrefix="1">
      <alignment/>
    </xf>
    <xf numFmtId="14" fontId="9" fillId="0" borderId="20" xfId="0" applyNumberFormat="1" applyFont="1" applyBorder="1" applyAlignment="1">
      <alignment/>
    </xf>
    <xf numFmtId="14" fontId="9" fillId="0" borderId="0" xfId="0" applyNumberFormat="1" applyFont="1" applyAlignment="1">
      <alignment horizontal="center"/>
    </xf>
    <xf numFmtId="0" fontId="0" fillId="0" borderId="0" xfId="55">
      <alignment/>
      <protection/>
    </xf>
    <xf numFmtId="14" fontId="6" fillId="0" borderId="0" xfId="0" applyNumberFormat="1" applyFont="1" applyAlignment="1" applyProtection="1">
      <alignment/>
      <protection locked="0"/>
    </xf>
    <xf numFmtId="0" fontId="13" fillId="35" borderId="17" xfId="0" applyFont="1" applyFill="1" applyBorder="1" applyAlignment="1">
      <alignment/>
    </xf>
    <xf numFmtId="0" fontId="13" fillId="35" borderId="0" xfId="0" applyFont="1" applyFill="1" applyBorder="1" applyAlignment="1">
      <alignment/>
    </xf>
    <xf numFmtId="0" fontId="16" fillId="0" borderId="14" xfId="0" applyFont="1" applyFill="1" applyBorder="1" applyAlignment="1">
      <alignment/>
    </xf>
    <xf numFmtId="0" fontId="17" fillId="0" borderId="15" xfId="0" applyFont="1" applyFill="1" applyBorder="1" applyAlignment="1">
      <alignment/>
    </xf>
    <xf numFmtId="0" fontId="16" fillId="0" borderId="15" xfId="0" applyFont="1" applyFill="1" applyBorder="1" applyAlignment="1">
      <alignment/>
    </xf>
    <xf numFmtId="0" fontId="16" fillId="0" borderId="16"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1" xfId="0" applyFont="1" applyFill="1" applyBorder="1" applyAlignment="1">
      <alignment/>
    </xf>
    <xf numFmtId="0" fontId="10" fillId="0" borderId="14" xfId="0" applyFont="1" applyFill="1" applyBorder="1" applyAlignment="1">
      <alignment/>
    </xf>
    <xf numFmtId="0" fontId="13" fillId="0" borderId="15" xfId="0" applyFont="1" applyFill="1" applyBorder="1" applyAlignment="1">
      <alignment/>
    </xf>
    <xf numFmtId="0" fontId="14" fillId="0" borderId="16" xfId="0" applyFont="1" applyFill="1" applyBorder="1" applyAlignment="1">
      <alignment horizontal="center"/>
    </xf>
    <xf numFmtId="0" fontId="13" fillId="0" borderId="18" xfId="0" applyFont="1" applyFill="1" applyBorder="1" applyAlignment="1">
      <alignment/>
    </xf>
    <xf numFmtId="0" fontId="13" fillId="0" borderId="13" xfId="0" applyFont="1" applyFill="1" applyBorder="1" applyAlignment="1">
      <alignment/>
    </xf>
    <xf numFmtId="0" fontId="13" fillId="0" borderId="12" xfId="0" applyFont="1" applyFill="1" applyBorder="1" applyAlignment="1">
      <alignment/>
    </xf>
    <xf numFmtId="0" fontId="13" fillId="0" borderId="16" xfId="0" applyFont="1" applyFill="1" applyBorder="1" applyAlignment="1">
      <alignment/>
    </xf>
    <xf numFmtId="0" fontId="13" fillId="0" borderId="22" xfId="0" applyFont="1" applyFill="1" applyBorder="1" applyAlignment="1">
      <alignment horizontal="center"/>
    </xf>
    <xf numFmtId="173" fontId="14" fillId="0" borderId="34" xfId="0" applyNumberFormat="1" applyFont="1" applyFill="1" applyBorder="1" applyAlignment="1">
      <alignment horizontal="center"/>
    </xf>
    <xf numFmtId="0" fontId="10" fillId="0" borderId="19" xfId="0" applyFont="1" applyFill="1" applyBorder="1" applyAlignment="1">
      <alignment wrapText="1"/>
    </xf>
    <xf numFmtId="0" fontId="14" fillId="0" borderId="10" xfId="0" applyFont="1" applyFill="1" applyBorder="1" applyAlignment="1">
      <alignment horizontal="center" vertical="center"/>
    </xf>
    <xf numFmtId="0" fontId="13" fillId="0" borderId="14" xfId="0" applyFont="1" applyFill="1" applyBorder="1" applyAlignment="1">
      <alignment horizontal="center"/>
    </xf>
    <xf numFmtId="0" fontId="14" fillId="0" borderId="10" xfId="0" applyFont="1" applyFill="1" applyBorder="1" applyAlignment="1" quotePrefix="1">
      <alignment horizontal="center"/>
    </xf>
    <xf numFmtId="0" fontId="13" fillId="0" borderId="19" xfId="0" applyFont="1" applyFill="1" applyBorder="1" applyAlignment="1">
      <alignment horizontal="center"/>
    </xf>
    <xf numFmtId="0" fontId="13" fillId="0" borderId="34" xfId="0" applyFont="1" applyFill="1" applyBorder="1" applyAlignment="1">
      <alignment horizontal="center"/>
    </xf>
    <xf numFmtId="0" fontId="14" fillId="0" borderId="34" xfId="0" applyFont="1" applyFill="1" applyBorder="1" applyAlignment="1">
      <alignment horizontal="center"/>
    </xf>
    <xf numFmtId="0" fontId="13" fillId="0" borderId="15" xfId="0" applyFont="1" applyFill="1" applyBorder="1" applyAlignment="1">
      <alignment horizontal="center"/>
    </xf>
    <xf numFmtId="0" fontId="13" fillId="0" borderId="19" xfId="0" applyFont="1" applyFill="1" applyBorder="1" applyAlignment="1">
      <alignment horizontal="centerContinuous" vertical="center" wrapText="1"/>
    </xf>
    <xf numFmtId="0" fontId="13" fillId="0" borderId="34" xfId="0" applyFont="1" applyFill="1" applyBorder="1" applyAlignment="1">
      <alignment horizontal="centerContinuous" vertical="center" wrapText="1"/>
    </xf>
    <xf numFmtId="175" fontId="14" fillId="0" borderId="10" xfId="0" applyNumberFormat="1" applyFont="1" applyFill="1" applyBorder="1" applyAlignment="1">
      <alignment horizontal="center" vertical="center"/>
    </xf>
    <xf numFmtId="0" fontId="13" fillId="0" borderId="17" xfId="0" applyFont="1" applyFill="1" applyBorder="1" applyAlignment="1">
      <alignment horizontal="left"/>
    </xf>
    <xf numFmtId="0" fontId="13" fillId="0" borderId="0" xfId="0" applyFont="1" applyFill="1" applyBorder="1" applyAlignment="1">
      <alignment horizontal="center"/>
    </xf>
    <xf numFmtId="0" fontId="8" fillId="0" borderId="10" xfId="0" applyFont="1" applyFill="1" applyBorder="1" applyAlignment="1">
      <alignment horizontal="left"/>
    </xf>
    <xf numFmtId="0" fontId="18" fillId="0" borderId="0" xfId="0" applyFont="1" applyFill="1" applyBorder="1" applyAlignment="1">
      <alignment/>
    </xf>
    <xf numFmtId="0" fontId="18" fillId="0" borderId="17" xfId="0" applyFont="1" applyFill="1" applyBorder="1" applyAlignment="1">
      <alignment/>
    </xf>
    <xf numFmtId="0" fontId="18" fillId="0" borderId="11" xfId="0" applyFont="1" applyFill="1" applyBorder="1" applyAlignment="1">
      <alignment/>
    </xf>
    <xf numFmtId="0" fontId="13" fillId="0" borderId="17" xfId="0" applyFont="1" applyFill="1" applyBorder="1" applyAlignment="1">
      <alignment horizontal="center"/>
    </xf>
    <xf numFmtId="0" fontId="13" fillId="0" borderId="0" xfId="0" applyFont="1" applyFill="1" applyBorder="1" applyAlignment="1" quotePrefix="1">
      <alignment horizontal="center"/>
    </xf>
    <xf numFmtId="0" fontId="8" fillId="0" borderId="10" xfId="0" applyFont="1" applyFill="1" applyBorder="1" applyAlignment="1">
      <alignment horizontal="right"/>
    </xf>
    <xf numFmtId="0" fontId="20" fillId="0" borderId="10" xfId="0" applyFont="1" applyFill="1" applyBorder="1" applyAlignment="1">
      <alignment horizontal="center"/>
    </xf>
    <xf numFmtId="0" fontId="19" fillId="0" borderId="10" xfId="0" applyFont="1" applyFill="1" applyBorder="1" applyAlignment="1">
      <alignment horizontal="center"/>
    </xf>
    <xf numFmtId="0" fontId="26"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quotePrefix="1">
      <alignment horizontal="center"/>
    </xf>
    <xf numFmtId="0" fontId="21" fillId="0" borderId="0" xfId="0" applyFont="1" applyFill="1" applyBorder="1" applyAlignment="1">
      <alignment horizontal="center"/>
    </xf>
    <xf numFmtId="14" fontId="13" fillId="0" borderId="0" xfId="0" applyNumberFormat="1" applyFont="1" applyFill="1" applyBorder="1" applyAlignment="1">
      <alignment horizontal="center"/>
    </xf>
    <xf numFmtId="0" fontId="18" fillId="34" borderId="19" xfId="0" applyFont="1" applyFill="1" applyBorder="1" applyAlignment="1">
      <alignment horizontal="center"/>
    </xf>
    <xf numFmtId="0" fontId="18" fillId="34" borderId="20" xfId="0" applyFont="1" applyFill="1" applyBorder="1" applyAlignment="1" quotePrefix="1">
      <alignment horizontal="center"/>
    </xf>
    <xf numFmtId="0" fontId="18" fillId="34" borderId="20" xfId="0" applyFont="1" applyFill="1" applyBorder="1" applyAlignment="1">
      <alignment/>
    </xf>
    <xf numFmtId="0" fontId="18" fillId="34" borderId="16" xfId="0" applyFont="1" applyFill="1" applyBorder="1" applyAlignment="1">
      <alignment/>
    </xf>
    <xf numFmtId="0" fontId="13" fillId="34" borderId="22" xfId="0" applyFont="1" applyFill="1" applyBorder="1" applyAlignment="1">
      <alignment/>
    </xf>
    <xf numFmtId="0" fontId="13" fillId="37" borderId="20" xfId="0" applyFont="1" applyFill="1" applyBorder="1" applyAlignment="1">
      <alignment/>
    </xf>
    <xf numFmtId="0" fontId="13" fillId="37" borderId="15" xfId="0" applyFont="1" applyFill="1" applyBorder="1" applyAlignment="1">
      <alignment/>
    </xf>
    <xf numFmtId="0" fontId="13" fillId="37" borderId="17" xfId="0" applyFont="1" applyFill="1" applyBorder="1" applyAlignment="1">
      <alignment/>
    </xf>
    <xf numFmtId="0" fontId="13" fillId="37" borderId="0" xfId="0" applyFont="1" applyFill="1" applyBorder="1" applyAlignment="1">
      <alignment/>
    </xf>
    <xf numFmtId="0" fontId="18" fillId="37" borderId="17" xfId="0" applyFont="1" applyFill="1" applyBorder="1" applyAlignment="1">
      <alignment/>
    </xf>
    <xf numFmtId="0" fontId="18" fillId="37" borderId="0" xfId="0" applyFont="1" applyFill="1" applyBorder="1" applyAlignment="1">
      <alignment/>
    </xf>
    <xf numFmtId="0" fontId="13" fillId="37" borderId="18" xfId="0" applyFont="1" applyFill="1" applyBorder="1" applyAlignment="1">
      <alignment/>
    </xf>
    <xf numFmtId="0" fontId="13" fillId="35" borderId="18" xfId="0" applyFont="1" applyFill="1" applyBorder="1" applyAlignment="1">
      <alignment horizontal="centerContinuous"/>
    </xf>
    <xf numFmtId="0" fontId="15" fillId="35" borderId="13" xfId="0" applyFont="1" applyFill="1" applyBorder="1" applyAlignment="1">
      <alignment horizontal="centerContinuous"/>
    </xf>
    <xf numFmtId="0" fontId="18" fillId="35" borderId="17" xfId="0" applyFont="1" applyFill="1" applyBorder="1" applyAlignment="1">
      <alignment/>
    </xf>
    <xf numFmtId="0" fontId="18" fillId="35" borderId="0" xfId="0" applyFont="1" applyFill="1" applyBorder="1" applyAlignment="1">
      <alignment/>
    </xf>
    <xf numFmtId="0" fontId="18" fillId="35" borderId="11" xfId="0" applyFont="1" applyFill="1" applyBorder="1" applyAlignment="1">
      <alignment/>
    </xf>
    <xf numFmtId="0" fontId="13" fillId="35" borderId="12" xfId="0" applyFont="1" applyFill="1" applyBorder="1" applyAlignment="1">
      <alignment/>
    </xf>
    <xf numFmtId="0" fontId="13" fillId="36" borderId="21" xfId="0" applyFont="1" applyFill="1" applyBorder="1" applyAlignment="1">
      <alignment/>
    </xf>
    <xf numFmtId="0" fontId="18" fillId="36" borderId="21" xfId="0" applyFont="1" applyFill="1" applyBorder="1" applyAlignment="1">
      <alignment/>
    </xf>
    <xf numFmtId="0" fontId="13" fillId="36" borderId="22" xfId="0" applyFont="1" applyFill="1" applyBorder="1" applyAlignment="1">
      <alignment/>
    </xf>
    <xf numFmtId="0" fontId="27" fillId="0" borderId="0" xfId="0" applyFont="1" applyBorder="1" applyAlignment="1">
      <alignment horizontal="left"/>
    </xf>
    <xf numFmtId="0" fontId="13" fillId="37" borderId="19" xfId="0" applyFont="1" applyFill="1" applyBorder="1" applyAlignment="1">
      <alignment horizontal="centerContinuous" wrapText="1"/>
    </xf>
    <xf numFmtId="0" fontId="1" fillId="0" borderId="23" xfId="0" applyFont="1" applyBorder="1" applyAlignment="1">
      <alignment horizontal="right"/>
    </xf>
    <xf numFmtId="0" fontId="0" fillId="0" borderId="35" xfId="0" applyBorder="1" applyAlignment="1">
      <alignment horizontal="left"/>
    </xf>
    <xf numFmtId="0" fontId="1" fillId="0" borderId="36" xfId="0" applyFont="1" applyBorder="1" applyAlignment="1">
      <alignment horizontal="center"/>
    </xf>
    <xf numFmtId="0" fontId="62" fillId="0" borderId="0" xfId="0" applyFont="1" applyAlignment="1">
      <alignment/>
    </xf>
    <xf numFmtId="0" fontId="0" fillId="0" borderId="35" xfId="0" applyFont="1" applyBorder="1" applyAlignment="1">
      <alignment horizontal="left"/>
    </xf>
    <xf numFmtId="0" fontId="0" fillId="33" borderId="37" xfId="55" applyFill="1" applyBorder="1" applyAlignment="1">
      <alignment horizontal="center" vertical="top" wrapText="1"/>
      <protection/>
    </xf>
    <xf numFmtId="0" fontId="0" fillId="33" borderId="38" xfId="55" applyFill="1" applyBorder="1" applyAlignment="1">
      <alignment horizontal="center" vertical="top" wrapText="1"/>
      <protection/>
    </xf>
    <xf numFmtId="0" fontId="0" fillId="33" borderId="39" xfId="55" applyFill="1" applyBorder="1" applyAlignment="1">
      <alignment horizontal="center" vertical="top" wrapText="1"/>
      <protection/>
    </xf>
    <xf numFmtId="0" fontId="0" fillId="33" borderId="40" xfId="55" applyFill="1" applyBorder="1" applyAlignment="1">
      <alignment horizontal="center" vertical="top" wrapText="1"/>
      <protection/>
    </xf>
    <xf numFmtId="0" fontId="0" fillId="33" borderId="0" xfId="55" applyFill="1" applyBorder="1" applyAlignment="1">
      <alignment horizontal="center" vertical="top" wrapText="1"/>
      <protection/>
    </xf>
    <xf numFmtId="0" fontId="0" fillId="33" borderId="41" xfId="55" applyFill="1" applyBorder="1" applyAlignment="1">
      <alignment horizontal="center" vertical="top" wrapText="1"/>
      <protection/>
    </xf>
    <xf numFmtId="0" fontId="0" fillId="33" borderId="42" xfId="55" applyFill="1" applyBorder="1" applyAlignment="1">
      <alignment horizontal="center" vertical="top" wrapText="1"/>
      <protection/>
    </xf>
    <xf numFmtId="0" fontId="0" fillId="33" borderId="43" xfId="55" applyFill="1" applyBorder="1" applyAlignment="1">
      <alignment horizontal="center" vertical="top" wrapText="1"/>
      <protection/>
    </xf>
    <xf numFmtId="0" fontId="0" fillId="33" borderId="44" xfId="55" applyFill="1" applyBorder="1" applyAlignment="1">
      <alignment horizontal="center" vertical="top" wrapText="1"/>
      <protection/>
    </xf>
    <xf numFmtId="0" fontId="6" fillId="33" borderId="19" xfId="0" applyNumberFormat="1" applyFont="1" applyFill="1" applyBorder="1" applyAlignment="1">
      <alignment horizontal="center" wrapText="1"/>
    </xf>
    <xf numFmtId="0" fontId="6" fillId="33" borderId="20" xfId="0" applyNumberFormat="1" applyFont="1" applyFill="1" applyBorder="1" applyAlignment="1">
      <alignment horizontal="center" wrapText="1"/>
    </xf>
    <xf numFmtId="0" fontId="6" fillId="33" borderId="34" xfId="0" applyNumberFormat="1" applyFont="1" applyFill="1" applyBorder="1" applyAlignment="1">
      <alignment horizontal="center" wrapText="1"/>
    </xf>
    <xf numFmtId="0" fontId="9" fillId="0" borderId="24" xfId="0" applyFont="1" applyBorder="1" applyAlignment="1">
      <alignment horizontal="left"/>
    </xf>
    <xf numFmtId="0" fontId="9" fillId="0" borderId="25"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emplat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J8"/>
  <sheetViews>
    <sheetView showGridLines="0" showRowColHeaders="0" tabSelected="1" zoomScalePageLayoutView="0" workbookViewId="0" topLeftCell="A1">
      <selection activeCell="C42" sqref="C42"/>
    </sheetView>
  </sheetViews>
  <sheetFormatPr defaultColWidth="9.00390625" defaultRowHeight="14.25"/>
  <cols>
    <col min="1" max="1" width="3.625" style="184" customWidth="1"/>
    <col min="2" max="10" width="10.00390625" style="184" customWidth="1"/>
    <col min="11" max="16384" width="9.00390625" style="184" customWidth="1"/>
  </cols>
  <sheetData>
    <row r="1" ht="13.5">
      <c r="A1" s="257" t="s">
        <v>77</v>
      </c>
    </row>
    <row r="2" ht="14.25" thickBot="1"/>
    <row r="3" spans="2:10" ht="14.25" thickTop="1">
      <c r="B3" s="259" t="s">
        <v>47</v>
      </c>
      <c r="C3" s="260"/>
      <c r="D3" s="260"/>
      <c r="E3" s="260"/>
      <c r="F3" s="260"/>
      <c r="G3" s="260"/>
      <c r="H3" s="260"/>
      <c r="I3" s="260"/>
      <c r="J3" s="261"/>
    </row>
    <row r="4" spans="2:10" ht="13.5">
      <c r="B4" s="262" t="s">
        <v>48</v>
      </c>
      <c r="C4" s="263"/>
      <c r="D4" s="263"/>
      <c r="E4" s="263"/>
      <c r="F4" s="263"/>
      <c r="G4" s="263"/>
      <c r="H4" s="263"/>
      <c r="I4" s="263"/>
      <c r="J4" s="264"/>
    </row>
    <row r="5" spans="2:10" ht="13.5">
      <c r="B5" s="262"/>
      <c r="C5" s="263"/>
      <c r="D5" s="263"/>
      <c r="E5" s="263"/>
      <c r="F5" s="263"/>
      <c r="G5" s="263"/>
      <c r="H5" s="263"/>
      <c r="I5" s="263"/>
      <c r="J5" s="264"/>
    </row>
    <row r="6" spans="2:10" ht="13.5">
      <c r="B6" s="262" t="s">
        <v>49</v>
      </c>
      <c r="C6" s="263"/>
      <c r="D6" s="263"/>
      <c r="E6" s="263"/>
      <c r="F6" s="263"/>
      <c r="G6" s="263"/>
      <c r="H6" s="263"/>
      <c r="I6" s="263"/>
      <c r="J6" s="264"/>
    </row>
    <row r="7" spans="2:10" ht="13.5">
      <c r="B7" s="262"/>
      <c r="C7" s="263"/>
      <c r="D7" s="263"/>
      <c r="E7" s="263"/>
      <c r="F7" s="263"/>
      <c r="G7" s="263"/>
      <c r="H7" s="263"/>
      <c r="I7" s="263"/>
      <c r="J7" s="264"/>
    </row>
    <row r="8" spans="2:10" ht="3.75" customHeight="1" thickBot="1">
      <c r="B8" s="265"/>
      <c r="C8" s="266"/>
      <c r="D8" s="266"/>
      <c r="E8" s="266"/>
      <c r="F8" s="266"/>
      <c r="G8" s="266"/>
      <c r="H8" s="266"/>
      <c r="I8" s="266"/>
      <c r="J8" s="267"/>
    </row>
    <row r="9" ht="14.25" thickTop="1"/>
  </sheetData>
  <sheetProtection password="C927" sheet="1" objects="1" scenarios="1"/>
  <mergeCells count="3">
    <mergeCell ref="B3:J3"/>
    <mergeCell ref="B4:J5"/>
    <mergeCell ref="B6:J8"/>
  </mergeCells>
  <printOptions/>
  <pageMargins left="0.75" right="0.75" top="1" bottom="1" header="0.5" footer="0.5"/>
  <pageSetup fitToHeight="1" fitToWidth="1"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27"/>
  <sheetViews>
    <sheetView showGridLines="0" showRowColHeaders="0" zoomScalePageLayoutView="0" workbookViewId="0" topLeftCell="A1">
      <selection activeCell="A37" sqref="A37"/>
    </sheetView>
  </sheetViews>
  <sheetFormatPr defaultColWidth="9.00390625" defaultRowHeight="14.25"/>
  <cols>
    <col min="1" max="1" width="27.00390625" style="2" customWidth="1"/>
    <col min="2" max="2" width="10.875" style="2" customWidth="1"/>
    <col min="3" max="3" width="9.00390625" style="2" customWidth="1"/>
    <col min="4" max="4" width="13.50390625" style="2" customWidth="1"/>
    <col min="5" max="5" width="10.50390625" style="2" customWidth="1"/>
    <col min="6" max="6" width="10.375" style="2" customWidth="1"/>
    <col min="7" max="7" width="3.00390625" style="2" customWidth="1"/>
    <col min="8" max="8" width="2.625" style="2" customWidth="1"/>
    <col min="9" max="9" width="3.00390625" style="2" customWidth="1"/>
    <col min="10" max="10" width="2.625" style="2" customWidth="1"/>
    <col min="11" max="17" width="3.00390625" style="2" customWidth="1"/>
    <col min="18" max="16384" width="9.00390625" style="2" customWidth="1"/>
  </cols>
  <sheetData>
    <row r="1" ht="18.75" customHeight="1">
      <c r="A1" s="257" t="s">
        <v>77</v>
      </c>
    </row>
    <row r="2" spans="1:18" s="3" customFormat="1" ht="15">
      <c r="A2" s="188"/>
      <c r="B2" s="189" t="s">
        <v>50</v>
      </c>
      <c r="C2" s="190"/>
      <c r="D2" s="190"/>
      <c r="E2" s="190"/>
      <c r="F2" s="190"/>
      <c r="G2" s="190"/>
      <c r="H2" s="190"/>
      <c r="I2" s="190"/>
      <c r="J2" s="190"/>
      <c r="K2" s="190"/>
      <c r="L2" s="190"/>
      <c r="M2" s="190"/>
      <c r="N2" s="190"/>
      <c r="O2" s="190"/>
      <c r="P2" s="190"/>
      <c r="Q2" s="190"/>
      <c r="R2" s="191"/>
    </row>
    <row r="3" spans="1:18" ht="12.75">
      <c r="A3" s="192"/>
      <c r="B3" s="193"/>
      <c r="C3" s="193"/>
      <c r="D3" s="193"/>
      <c r="E3" s="193"/>
      <c r="F3" s="193"/>
      <c r="G3" s="193"/>
      <c r="H3" s="193"/>
      <c r="I3" s="193"/>
      <c r="J3" s="193"/>
      <c r="K3" s="193"/>
      <c r="L3" s="193"/>
      <c r="M3" s="193"/>
      <c r="N3" s="193"/>
      <c r="O3" s="193"/>
      <c r="P3" s="193"/>
      <c r="Q3" s="193"/>
      <c r="R3" s="194"/>
    </row>
    <row r="4" spans="1:18" ht="12.75">
      <c r="A4" s="195" t="s">
        <v>0</v>
      </c>
      <c r="B4" s="196"/>
      <c r="C4" s="197" t="s">
        <v>1</v>
      </c>
      <c r="D4" s="131"/>
      <c r="E4" s="55"/>
      <c r="F4" s="55"/>
      <c r="G4" s="55"/>
      <c r="H4" s="55"/>
      <c r="I4" s="55"/>
      <c r="J4" s="55"/>
      <c r="K4" s="55"/>
      <c r="L4" s="55"/>
      <c r="M4" s="55"/>
      <c r="N4" s="55"/>
      <c r="O4" s="55"/>
      <c r="P4" s="55"/>
      <c r="Q4" s="132"/>
      <c r="R4" s="194"/>
    </row>
    <row r="5" spans="1:18" ht="12.75">
      <c r="A5" s="198" t="s">
        <v>2</v>
      </c>
      <c r="B5" s="199"/>
      <c r="C5" s="200"/>
      <c r="D5" s="58"/>
      <c r="E5" s="135"/>
      <c r="F5" s="135"/>
      <c r="G5" s="135"/>
      <c r="H5" s="135"/>
      <c r="I5" s="135"/>
      <c r="J5" s="135"/>
      <c r="K5" s="135"/>
      <c r="L5" s="135"/>
      <c r="M5" s="135"/>
      <c r="N5" s="135"/>
      <c r="O5" s="135"/>
      <c r="P5" s="135"/>
      <c r="Q5" s="134"/>
      <c r="R5" s="194"/>
    </row>
    <row r="6" spans="1:18" ht="12.75">
      <c r="A6" s="195" t="s">
        <v>3</v>
      </c>
      <c r="B6" s="201"/>
      <c r="C6" s="44"/>
      <c r="D6" s="187"/>
      <c r="E6" s="187"/>
      <c r="F6" s="187"/>
      <c r="G6" s="187"/>
      <c r="H6" s="187"/>
      <c r="I6" s="187"/>
      <c r="J6" s="187"/>
      <c r="K6" s="187"/>
      <c r="L6" s="187"/>
      <c r="M6" s="187"/>
      <c r="N6" s="187"/>
      <c r="O6" s="187"/>
      <c r="P6" s="49"/>
      <c r="Q6" s="249"/>
      <c r="R6" s="194"/>
    </row>
    <row r="7" spans="1:18" ht="15" customHeight="1">
      <c r="A7" s="202" t="s">
        <v>4</v>
      </c>
      <c r="B7" s="203">
        <v>1</v>
      </c>
      <c r="C7" s="243"/>
      <c r="D7" s="244"/>
      <c r="E7" s="48"/>
      <c r="F7" s="48"/>
      <c r="G7" s="48"/>
      <c r="H7" s="48"/>
      <c r="I7" s="48"/>
      <c r="J7" s="48"/>
      <c r="K7" s="48"/>
      <c r="L7" s="48"/>
      <c r="M7" s="187"/>
      <c r="N7" s="187"/>
      <c r="O7" s="187"/>
      <c r="P7" s="49"/>
      <c r="Q7" s="249"/>
      <c r="R7" s="194"/>
    </row>
    <row r="8" spans="1:18" ht="26.25">
      <c r="A8" s="204" t="s">
        <v>5</v>
      </c>
      <c r="B8" s="205" t="s">
        <v>6</v>
      </c>
      <c r="C8" s="127"/>
      <c r="D8" s="128"/>
      <c r="E8" s="129"/>
      <c r="F8" s="129"/>
      <c r="G8" s="129"/>
      <c r="H8" s="129"/>
      <c r="I8" s="129"/>
      <c r="J8" s="129"/>
      <c r="K8" s="129"/>
      <c r="L8" s="130"/>
      <c r="M8" s="186"/>
      <c r="N8" s="187"/>
      <c r="O8" s="187"/>
      <c r="P8" s="49"/>
      <c r="Q8" s="249"/>
      <c r="R8" s="194"/>
    </row>
    <row r="9" spans="1:18" ht="26.25">
      <c r="A9" s="204" t="s">
        <v>5</v>
      </c>
      <c r="B9" s="205" t="s">
        <v>6</v>
      </c>
      <c r="C9" s="41"/>
      <c r="D9" s="42"/>
      <c r="E9" s="42"/>
      <c r="F9" s="42"/>
      <c r="G9" s="42"/>
      <c r="H9" s="42"/>
      <c r="I9" s="42"/>
      <c r="J9" s="42"/>
      <c r="K9" s="43"/>
      <c r="L9" s="62"/>
      <c r="M9" s="186"/>
      <c r="N9" s="187"/>
      <c r="O9" s="187"/>
      <c r="P9" s="49"/>
      <c r="Q9" s="249"/>
      <c r="R9" s="194"/>
    </row>
    <row r="10" spans="1:18" ht="12.75">
      <c r="A10" s="195" t="s">
        <v>7</v>
      </c>
      <c r="B10" s="196"/>
      <c r="C10" s="201"/>
      <c r="D10" s="193"/>
      <c r="E10" s="193"/>
      <c r="F10" s="193"/>
      <c r="G10" s="193"/>
      <c r="H10" s="193"/>
      <c r="I10" s="193"/>
      <c r="J10" s="193"/>
      <c r="K10" s="59"/>
      <c r="L10" s="62"/>
      <c r="M10" s="186"/>
      <c r="N10" s="187"/>
      <c r="O10" s="187"/>
      <c r="P10" s="49"/>
      <c r="Q10" s="249"/>
      <c r="R10" s="194"/>
    </row>
    <row r="11" spans="1:18" ht="12.75">
      <c r="A11" s="192"/>
      <c r="B11" s="206" t="s">
        <v>8</v>
      </c>
      <c r="C11" s="207">
        <v>1</v>
      </c>
      <c r="D11" s="53"/>
      <c r="E11" s="54"/>
      <c r="F11" s="54"/>
      <c r="G11" s="54"/>
      <c r="H11" s="54"/>
      <c r="I11" s="54"/>
      <c r="J11" s="55"/>
      <c r="K11" s="59"/>
      <c r="L11" s="62"/>
      <c r="M11" s="186"/>
      <c r="N11" s="187"/>
      <c r="O11" s="187"/>
      <c r="P11" s="49"/>
      <c r="Q11" s="249"/>
      <c r="R11" s="194"/>
    </row>
    <row r="12" spans="1:18" ht="12.75">
      <c r="A12" s="208" t="s">
        <v>68</v>
      </c>
      <c r="B12" s="209" t="s">
        <v>9</v>
      </c>
      <c r="C12" s="210" t="s">
        <v>61</v>
      </c>
      <c r="D12" s="44"/>
      <c r="E12" s="45"/>
      <c r="F12" s="45"/>
      <c r="G12" s="45"/>
      <c r="H12" s="45"/>
      <c r="I12" s="46"/>
      <c r="J12" s="133"/>
      <c r="K12" s="59"/>
      <c r="L12" s="62"/>
      <c r="M12" s="186"/>
      <c r="N12" s="187"/>
      <c r="O12" s="187"/>
      <c r="P12" s="49"/>
      <c r="Q12" s="249"/>
      <c r="R12" s="194"/>
    </row>
    <row r="13" spans="1:18" ht="13.5" customHeight="1">
      <c r="A13" s="208" t="s">
        <v>69</v>
      </c>
      <c r="B13" s="209" t="s">
        <v>9</v>
      </c>
      <c r="C13" s="210" t="s">
        <v>10</v>
      </c>
      <c r="D13" s="186"/>
      <c r="E13" s="187"/>
      <c r="F13" s="187"/>
      <c r="G13" s="187"/>
      <c r="H13" s="187"/>
      <c r="I13" s="49"/>
      <c r="J13" s="56"/>
      <c r="K13" s="59"/>
      <c r="L13" s="62"/>
      <c r="M13" s="186"/>
      <c r="N13" s="187"/>
      <c r="O13" s="187"/>
      <c r="P13" s="49"/>
      <c r="Q13" s="249"/>
      <c r="R13" s="194"/>
    </row>
    <row r="14" spans="1:18" ht="13.5" customHeight="1">
      <c r="A14" s="208" t="s">
        <v>70</v>
      </c>
      <c r="B14" s="209" t="s">
        <v>9</v>
      </c>
      <c r="C14" s="210" t="s">
        <v>11</v>
      </c>
      <c r="D14" s="47"/>
      <c r="E14" s="48"/>
      <c r="F14" s="48"/>
      <c r="G14" s="48"/>
      <c r="H14" s="48"/>
      <c r="I14" s="49"/>
      <c r="J14" s="56"/>
      <c r="K14" s="59"/>
      <c r="L14" s="62"/>
      <c r="M14" s="186"/>
      <c r="N14" s="187"/>
      <c r="O14" s="187"/>
      <c r="P14" s="49"/>
      <c r="Q14" s="249"/>
      <c r="R14" s="194"/>
    </row>
    <row r="15" spans="1:18" ht="12.75">
      <c r="A15" s="195" t="s">
        <v>12</v>
      </c>
      <c r="B15" s="211"/>
      <c r="C15" s="197"/>
      <c r="D15" s="193"/>
      <c r="E15" s="193"/>
      <c r="F15" s="193"/>
      <c r="G15" s="193"/>
      <c r="H15" s="193"/>
      <c r="I15" s="50"/>
      <c r="J15" s="56"/>
      <c r="K15" s="59"/>
      <c r="L15" s="62"/>
      <c r="M15" s="186"/>
      <c r="N15" s="187"/>
      <c r="O15" s="187"/>
      <c r="P15" s="49"/>
      <c r="Q15" s="249"/>
      <c r="R15" s="194"/>
    </row>
    <row r="16" spans="1:18" ht="26.25">
      <c r="A16" s="212" t="s">
        <v>51</v>
      </c>
      <c r="B16" s="213"/>
      <c r="C16" s="214">
        <v>3</v>
      </c>
      <c r="D16" s="253"/>
      <c r="E16" s="236"/>
      <c r="F16" s="236"/>
      <c r="G16" s="237"/>
      <c r="H16" s="237"/>
      <c r="I16" s="50"/>
      <c r="J16" s="56"/>
      <c r="K16" s="59"/>
      <c r="L16" s="62"/>
      <c r="M16" s="186"/>
      <c r="N16" s="187"/>
      <c r="O16" s="187"/>
      <c r="P16" s="49"/>
      <c r="Q16" s="249"/>
      <c r="R16" s="194"/>
    </row>
    <row r="17" spans="1:18" ht="12.75">
      <c r="A17" s="215"/>
      <c r="B17" s="216"/>
      <c r="C17" s="193"/>
      <c r="D17" s="193"/>
      <c r="E17" s="193"/>
      <c r="F17" s="193"/>
      <c r="G17" s="238"/>
      <c r="H17" s="239"/>
      <c r="I17" s="50"/>
      <c r="J17" s="56"/>
      <c r="K17" s="59"/>
      <c r="L17" s="62"/>
      <c r="M17" s="186"/>
      <c r="N17" s="187"/>
      <c r="O17" s="187"/>
      <c r="P17" s="49"/>
      <c r="Q17" s="249"/>
      <c r="R17" s="194"/>
    </row>
    <row r="18" spans="1:18" s="4" customFormat="1" ht="17.25">
      <c r="A18" s="217" t="s">
        <v>13</v>
      </c>
      <c r="B18" s="231"/>
      <c r="C18" s="232"/>
      <c r="D18" s="233"/>
      <c r="E18" s="233"/>
      <c r="F18" s="234"/>
      <c r="G18" s="240"/>
      <c r="H18" s="241"/>
      <c r="I18" s="51"/>
      <c r="J18" s="57"/>
      <c r="K18" s="60"/>
      <c r="L18" s="63"/>
      <c r="M18" s="245"/>
      <c r="N18" s="246"/>
      <c r="O18" s="246"/>
      <c r="P18" s="247"/>
      <c r="Q18" s="250"/>
      <c r="R18" s="220"/>
    </row>
    <row r="19" spans="1:18" ht="12.75">
      <c r="A19" s="221"/>
      <c r="B19" s="216"/>
      <c r="C19" s="222"/>
      <c r="D19" s="193"/>
      <c r="E19" s="193"/>
      <c r="F19" s="235"/>
      <c r="G19" s="242"/>
      <c r="H19" s="129"/>
      <c r="I19" s="52"/>
      <c r="J19" s="58"/>
      <c r="K19" s="61"/>
      <c r="L19" s="64"/>
      <c r="M19" s="47"/>
      <c r="N19" s="48"/>
      <c r="O19" s="48"/>
      <c r="P19" s="248"/>
      <c r="Q19" s="251"/>
      <c r="R19" s="194"/>
    </row>
    <row r="20" spans="1:18" s="4" customFormat="1" ht="17.25">
      <c r="A20" s="219"/>
      <c r="B20" s="218"/>
      <c r="C20" s="218"/>
      <c r="D20" s="218"/>
      <c r="E20" s="218"/>
      <c r="F20" s="223" t="s">
        <v>13</v>
      </c>
      <c r="G20" s="225">
        <v>0</v>
      </c>
      <c r="H20" s="225">
        <v>3</v>
      </c>
      <c r="I20" s="224" t="s">
        <v>14</v>
      </c>
      <c r="J20" s="225">
        <v>1</v>
      </c>
      <c r="K20" s="225" t="s">
        <v>6</v>
      </c>
      <c r="L20" s="225" t="s">
        <v>6</v>
      </c>
      <c r="M20" s="225">
        <v>0</v>
      </c>
      <c r="N20" s="225">
        <v>0</v>
      </c>
      <c r="O20" s="225">
        <v>0</v>
      </c>
      <c r="P20" s="225">
        <v>1</v>
      </c>
      <c r="Q20" s="224" t="s">
        <v>14</v>
      </c>
      <c r="R20" s="220"/>
    </row>
    <row r="21" spans="1:18" ht="12.75">
      <c r="A21" s="192"/>
      <c r="B21" s="193"/>
      <c r="C21" s="193"/>
      <c r="D21" s="226" t="s">
        <v>33</v>
      </c>
      <c r="E21" s="227" t="s">
        <v>15</v>
      </c>
      <c r="F21" s="228" t="s">
        <v>16</v>
      </c>
      <c r="G21" s="227">
        <v>5</v>
      </c>
      <c r="H21" s="227">
        <v>6</v>
      </c>
      <c r="I21" s="227">
        <v>7</v>
      </c>
      <c r="J21" s="227">
        <v>8</v>
      </c>
      <c r="K21" s="227">
        <v>9</v>
      </c>
      <c r="L21" s="227">
        <v>10</v>
      </c>
      <c r="M21" s="227">
        <v>11</v>
      </c>
      <c r="N21" s="227">
        <v>12</v>
      </c>
      <c r="O21" s="227">
        <v>13</v>
      </c>
      <c r="P21" s="227">
        <v>14</v>
      </c>
      <c r="Q21" s="227">
        <v>15</v>
      </c>
      <c r="R21" s="194"/>
    </row>
    <row r="22" spans="1:18" ht="12.75">
      <c r="A22" s="192" t="s">
        <v>0</v>
      </c>
      <c r="B22" s="216" t="s">
        <v>62</v>
      </c>
      <c r="C22" s="193"/>
      <c r="D22" s="193"/>
      <c r="E22" s="229"/>
      <c r="F22" s="229"/>
      <c r="G22" s="229"/>
      <c r="H22" s="229"/>
      <c r="I22" s="229"/>
      <c r="J22" s="229"/>
      <c r="K22" s="229"/>
      <c r="L22" s="229"/>
      <c r="M22" s="229"/>
      <c r="N22" s="229"/>
      <c r="O22" s="229"/>
      <c r="P22" s="229"/>
      <c r="Q22" s="229"/>
      <c r="R22" s="194"/>
    </row>
    <row r="23" spans="1:18" ht="12.75">
      <c r="A23" s="192" t="s">
        <v>17</v>
      </c>
      <c r="B23" s="230">
        <v>40560</v>
      </c>
      <c r="C23" s="193"/>
      <c r="D23" s="193"/>
      <c r="E23" s="193"/>
      <c r="F23" s="193"/>
      <c r="G23" s="193"/>
      <c r="H23" s="193"/>
      <c r="I23" s="193"/>
      <c r="J23" s="193"/>
      <c r="K23" s="193"/>
      <c r="L23" s="193"/>
      <c r="M23" s="193"/>
      <c r="N23" s="193"/>
      <c r="O23" s="193"/>
      <c r="P23" s="193"/>
      <c r="Q23" s="193"/>
      <c r="R23" s="194"/>
    </row>
    <row r="24" spans="1:18" ht="12.75">
      <c r="A24" s="192"/>
      <c r="B24" s="193"/>
      <c r="C24" s="193"/>
      <c r="D24" s="193"/>
      <c r="E24" s="193"/>
      <c r="F24" s="193"/>
      <c r="G24" s="193"/>
      <c r="H24" s="193"/>
      <c r="I24" s="193"/>
      <c r="J24" s="193"/>
      <c r="K24" s="193"/>
      <c r="L24" s="193"/>
      <c r="M24" s="193"/>
      <c r="N24" s="193"/>
      <c r="O24" s="193"/>
      <c r="P24" s="193"/>
      <c r="Q24" s="193"/>
      <c r="R24" s="194"/>
    </row>
    <row r="25" spans="1:18" ht="12.75">
      <c r="A25" s="192"/>
      <c r="B25" s="193"/>
      <c r="C25" s="193"/>
      <c r="D25" s="193"/>
      <c r="E25" s="193"/>
      <c r="F25" s="193"/>
      <c r="G25" s="193"/>
      <c r="H25" s="193"/>
      <c r="I25" s="193"/>
      <c r="J25" s="193"/>
      <c r="K25" s="193"/>
      <c r="L25" s="193"/>
      <c r="M25" s="193"/>
      <c r="N25" s="193"/>
      <c r="O25" s="193"/>
      <c r="P25" s="193"/>
      <c r="Q25" s="193"/>
      <c r="R25" s="194"/>
    </row>
    <row r="26" spans="1:18" ht="12.75">
      <c r="A26" s="192"/>
      <c r="B26" s="193"/>
      <c r="C26" s="193"/>
      <c r="D26" s="193"/>
      <c r="E26" s="193"/>
      <c r="F26" s="193"/>
      <c r="G26" s="193"/>
      <c r="H26" s="193"/>
      <c r="I26" s="193"/>
      <c r="J26" s="193"/>
      <c r="K26" s="193"/>
      <c r="L26" s="193"/>
      <c r="M26" s="193"/>
      <c r="N26" s="193"/>
      <c r="O26" s="193"/>
      <c r="P26" s="193"/>
      <c r="Q26" s="193"/>
      <c r="R26" s="194"/>
    </row>
    <row r="27" spans="1:18" ht="12.75">
      <c r="A27" s="198"/>
      <c r="B27" s="199"/>
      <c r="C27" s="199"/>
      <c r="D27" s="199"/>
      <c r="E27" s="199"/>
      <c r="F27" s="199"/>
      <c r="G27" s="199"/>
      <c r="H27" s="199"/>
      <c r="I27" s="199"/>
      <c r="J27" s="199"/>
      <c r="K27" s="199"/>
      <c r="L27" s="199"/>
      <c r="M27" s="199"/>
      <c r="N27" s="199"/>
      <c r="O27" s="199"/>
      <c r="P27" s="199"/>
      <c r="Q27" s="199"/>
      <c r="R27" s="200"/>
    </row>
  </sheetData>
  <sheetProtection password="C927" sheet="1" objects="1" scenarios="1"/>
  <printOptions/>
  <pageMargins left="0.75" right="0.75" top="1" bottom="1" header="0.5" footer="0.5"/>
  <pageSetup fitToHeight="1" fitToWidth="1" horizontalDpi="300" verticalDpi="300" orientation="portrait" paperSize="9" scale="64"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J14"/>
  <sheetViews>
    <sheetView showGridLines="0" showRowColHeaders="0" zoomScalePageLayoutView="0" workbookViewId="0" topLeftCell="A1">
      <selection activeCell="A45" sqref="A45"/>
    </sheetView>
  </sheetViews>
  <sheetFormatPr defaultColWidth="9.00390625" defaultRowHeight="14.25"/>
  <cols>
    <col min="1" max="1" width="51.375" style="93" customWidth="1"/>
    <col min="2" max="2" width="12.00390625" style="93" bestFit="1" customWidth="1"/>
    <col min="3" max="6" width="3.125" style="68" customWidth="1"/>
    <col min="7" max="7" width="7.125" style="68" bestFit="1" customWidth="1"/>
    <col min="8" max="8" width="3.00390625" style="68" bestFit="1" customWidth="1"/>
    <col min="9" max="9" width="3.125" style="68" customWidth="1"/>
    <col min="10" max="10" width="2.625" style="94" customWidth="1"/>
    <col min="11" max="11" width="5.625" style="68" customWidth="1"/>
    <col min="12" max="16384" width="9.00390625" style="68" customWidth="1"/>
  </cols>
  <sheetData>
    <row r="1" ht="14.25" thickBot="1">
      <c r="A1" s="257" t="s">
        <v>77</v>
      </c>
    </row>
    <row r="2" spans="1:10" ht="13.5">
      <c r="A2" s="65" t="s">
        <v>50</v>
      </c>
      <c r="B2" s="66"/>
      <c r="C2" s="66"/>
      <c r="D2" s="66"/>
      <c r="E2" s="66"/>
      <c r="F2" s="66"/>
      <c r="G2" s="66"/>
      <c r="H2" s="66"/>
      <c r="I2" s="67"/>
      <c r="J2" s="68"/>
    </row>
    <row r="3" spans="1:10" ht="29.25" customHeight="1">
      <c r="A3" s="268" t="s">
        <v>30</v>
      </c>
      <c r="B3" s="269"/>
      <c r="C3" s="269"/>
      <c r="D3" s="269"/>
      <c r="E3" s="269"/>
      <c r="F3" s="269"/>
      <c r="G3" s="269"/>
      <c r="H3" s="270"/>
      <c r="I3" s="69"/>
      <c r="J3" s="68"/>
    </row>
    <row r="4" spans="1:10" ht="13.5">
      <c r="A4" s="136"/>
      <c r="B4" s="70"/>
      <c r="C4" s="70"/>
      <c r="D4" s="70"/>
      <c r="E4" s="70"/>
      <c r="F4" s="70"/>
      <c r="G4" s="70"/>
      <c r="H4" s="70"/>
      <c r="I4" s="69"/>
      <c r="J4" s="68"/>
    </row>
    <row r="5" spans="1:9" s="73" customFormat="1" ht="9.75">
      <c r="A5" s="74" t="s">
        <v>18</v>
      </c>
      <c r="B5" s="75" t="s">
        <v>32</v>
      </c>
      <c r="C5" s="76">
        <v>7</v>
      </c>
      <c r="D5" s="76">
        <v>8</v>
      </c>
      <c r="E5" s="76">
        <v>9</v>
      </c>
      <c r="F5" s="76">
        <v>10</v>
      </c>
      <c r="G5" s="77" t="s">
        <v>19</v>
      </c>
      <c r="H5" s="76">
        <v>15</v>
      </c>
      <c r="I5" s="78"/>
    </row>
    <row r="6" spans="1:10" ht="21">
      <c r="A6" s="79"/>
      <c r="B6" s="80" t="s">
        <v>52</v>
      </c>
      <c r="C6" s="1" t="str">
        <f>$B$10</f>
        <v>R</v>
      </c>
      <c r="D6" s="81">
        <v>1</v>
      </c>
      <c r="E6" s="81" t="s">
        <v>6</v>
      </c>
      <c r="F6" s="81" t="s">
        <v>6</v>
      </c>
      <c r="G6" s="179" t="str">
        <f>$B$12</f>
        <v>0001</v>
      </c>
      <c r="H6" s="1" t="str">
        <f>HLOOKUP(Lookup!$C$1,Lookup!$C$18:$G$19,2)</f>
        <v>C</v>
      </c>
      <c r="I6" s="82"/>
      <c r="J6" s="68"/>
    </row>
    <row r="7" spans="1:10" ht="13.5">
      <c r="A7" s="86" t="s">
        <v>21</v>
      </c>
      <c r="B7" s="96"/>
      <c r="C7" s="102"/>
      <c r="D7" s="106"/>
      <c r="E7" s="107"/>
      <c r="F7" s="107"/>
      <c r="G7" s="114"/>
      <c r="H7" s="99"/>
      <c r="I7" s="85"/>
      <c r="J7" s="68"/>
    </row>
    <row r="8" spans="1:10" ht="26.25">
      <c r="A8" s="95" t="s">
        <v>53</v>
      </c>
      <c r="B8" s="97" t="s">
        <v>52</v>
      </c>
      <c r="C8" s="103"/>
      <c r="D8" s="108"/>
      <c r="E8" s="109"/>
      <c r="F8" s="109"/>
      <c r="G8" s="115"/>
      <c r="H8" s="100"/>
      <c r="I8" s="85"/>
      <c r="J8" s="68"/>
    </row>
    <row r="9" spans="1:10" ht="13.5">
      <c r="A9" s="83" t="s">
        <v>20</v>
      </c>
      <c r="B9" s="84"/>
      <c r="C9" s="104"/>
      <c r="D9" s="110"/>
      <c r="E9" s="109"/>
      <c r="F9" s="109"/>
      <c r="G9" s="115"/>
      <c r="H9" s="101"/>
      <c r="I9" s="85"/>
      <c r="J9" s="68"/>
    </row>
    <row r="10" spans="1:10" ht="33" customHeight="1">
      <c r="A10" s="71"/>
      <c r="B10" s="98" t="str">
        <f>VLOOKUP(Lookup!$C$7,Lookup!$B$8:$C$10,2)</f>
        <v>R</v>
      </c>
      <c r="C10" s="105"/>
      <c r="D10" s="110"/>
      <c r="E10" s="109"/>
      <c r="F10" s="109"/>
      <c r="G10" s="115"/>
      <c r="H10" s="101"/>
      <c r="I10" s="85"/>
      <c r="J10" s="68"/>
    </row>
    <row r="11" spans="1:10" ht="15">
      <c r="A11" s="87" t="s">
        <v>5</v>
      </c>
      <c r="B11" s="88" t="s">
        <v>22</v>
      </c>
      <c r="C11" s="112"/>
      <c r="D11" s="111"/>
      <c r="E11" s="111"/>
      <c r="F11" s="113"/>
      <c r="G11" s="116"/>
      <c r="H11" s="100"/>
      <c r="I11" s="72"/>
      <c r="J11" s="68"/>
    </row>
    <row r="12" spans="1:10" ht="21">
      <c r="A12" s="83" t="s">
        <v>46</v>
      </c>
      <c r="B12" s="178" t="s">
        <v>28</v>
      </c>
      <c r="C12" s="118"/>
      <c r="D12" s="117"/>
      <c r="E12" s="117"/>
      <c r="F12" s="117"/>
      <c r="G12" s="117"/>
      <c r="H12" s="100"/>
      <c r="I12" s="85"/>
      <c r="J12" s="68"/>
    </row>
    <row r="13" spans="1:10" ht="21">
      <c r="A13" s="87" t="s">
        <v>23</v>
      </c>
      <c r="B13" s="9" t="str">
        <f>$H$6</f>
        <v>C</v>
      </c>
      <c r="C13" s="119"/>
      <c r="D13" s="120"/>
      <c r="E13" s="120"/>
      <c r="F13" s="120"/>
      <c r="G13" s="120"/>
      <c r="H13" s="121"/>
      <c r="I13" s="85"/>
      <c r="J13" s="68"/>
    </row>
    <row r="14" spans="1:10" ht="14.25" thickBot="1">
      <c r="A14" s="89"/>
      <c r="B14" s="90"/>
      <c r="C14" s="91"/>
      <c r="D14" s="91"/>
      <c r="E14" s="91"/>
      <c r="F14" s="91"/>
      <c r="G14" s="91"/>
      <c r="H14" s="91"/>
      <c r="I14" s="92"/>
      <c r="J14" s="68"/>
    </row>
  </sheetData>
  <sheetProtection password="C927" sheet="1" objects="1" scenarios="1"/>
  <mergeCells count="1">
    <mergeCell ref="A3:H3"/>
  </mergeCells>
  <printOptions/>
  <pageMargins left="0.7480314960629921" right="0.7480314960629921" top="0.984251968503937" bottom="0.984251968503937" header="0.5118110236220472" footer="0.5118110236220472"/>
  <pageSetup fitToHeight="1" fitToWidth="1" horizontalDpi="300" verticalDpi="300" orientation="portrait" paperSize="9" scale="86" r:id="rId2"/>
  <headerFooter alignWithMargins="0">
    <oddHeader>&amp;C&amp;A</oddHeader>
    <oddFooter>&amp;L&amp;F&amp;CPage &amp;P of &amp;N&amp;R&amp;D</oddFooter>
  </headerFooter>
  <legacy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C11"/>
  <sheetViews>
    <sheetView showGridLines="0" showRowColHeaders="0" zoomScalePageLayoutView="0" workbookViewId="0" topLeftCell="A1">
      <selection activeCell="C37" sqref="C37"/>
    </sheetView>
  </sheetViews>
  <sheetFormatPr defaultColWidth="9.00390625" defaultRowHeight="14.25"/>
  <cols>
    <col min="1" max="1" width="7.00390625" style="139" bestFit="1" customWidth="1"/>
    <col min="2" max="2" width="2.00390625" style="147" bestFit="1" customWidth="1"/>
    <col min="3" max="3" width="85.25390625" style="140" customWidth="1"/>
  </cols>
  <sheetData>
    <row r="1" ht="14.25" thickBot="1">
      <c r="A1" s="257" t="s">
        <v>77</v>
      </c>
    </row>
    <row r="2" spans="1:3" ht="13.5">
      <c r="A2" s="148" t="s">
        <v>34</v>
      </c>
      <c r="B2" s="149" t="s">
        <v>35</v>
      </c>
      <c r="C2" s="150" t="str">
        <f>CONCATENATE(Nomenclature!B6,Nomenclature!C6,Nomenclature!D6,Nomenclature!E6,Nomenclature!F6,Nomenclature!G6,Nomenclature!H6)</f>
        <v>MMLG03R1AA0001C</v>
      </c>
    </row>
    <row r="3" spans="1:3" ht="13.5">
      <c r="A3" s="151"/>
      <c r="B3" s="152"/>
      <c r="C3" s="153"/>
    </row>
    <row r="4" spans="1:3" ht="13.5">
      <c r="A4" s="151" t="s">
        <v>36</v>
      </c>
      <c r="B4" s="152" t="s">
        <v>35</v>
      </c>
      <c r="C4" s="153" t="s">
        <v>54</v>
      </c>
    </row>
    <row r="5" spans="1:3" ht="13.5">
      <c r="A5" s="151"/>
      <c r="B5" s="152"/>
      <c r="C5" s="161" t="s">
        <v>55</v>
      </c>
    </row>
    <row r="6" spans="1:3" ht="13.5">
      <c r="A6" s="151"/>
      <c r="B6" s="152"/>
      <c r="C6" s="153" t="s">
        <v>56</v>
      </c>
    </row>
    <row r="7" spans="1:3" ht="13.5">
      <c r="A7" s="151"/>
      <c r="B7" s="152"/>
      <c r="C7" s="161" t="s">
        <v>74</v>
      </c>
    </row>
    <row r="8" spans="1:3" ht="14.25" thickBot="1">
      <c r="A8" s="154"/>
      <c r="B8" s="155"/>
      <c r="C8" s="156"/>
    </row>
    <row r="9" spans="1:3" ht="14.25" thickBot="1">
      <c r="A9" s="254"/>
      <c r="B9" s="256" t="s">
        <v>6</v>
      </c>
      <c r="C9" s="255" t="s">
        <v>76</v>
      </c>
    </row>
    <row r="10" spans="1:3" ht="13.5">
      <c r="A10" s="151"/>
      <c r="B10" s="256" t="s">
        <v>11</v>
      </c>
      <c r="C10" s="258" t="s">
        <v>78</v>
      </c>
    </row>
    <row r="11" spans="1:3" ht="14.25" thickBot="1">
      <c r="A11" s="154"/>
      <c r="B11" s="155"/>
      <c r="C11" s="156"/>
    </row>
  </sheetData>
  <sheetProtection password="CAE7" sheet="1" objects="1" scenarios="1"/>
  <printOptions/>
  <pageMargins left="0.75" right="0.75" top="1" bottom="1" header="0.5" footer="0.5"/>
  <pageSetup fitToHeight="1" fitToWidth="1" horizontalDpi="300" verticalDpi="300" orientation="landscape"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D10"/>
  <sheetViews>
    <sheetView showGridLines="0" showRowColHeaders="0" zoomScalePageLayoutView="0" workbookViewId="0" topLeftCell="A1">
      <selection activeCell="A1" sqref="A1"/>
    </sheetView>
  </sheetViews>
  <sheetFormatPr defaultColWidth="9.00390625" defaultRowHeight="14.25"/>
  <cols>
    <col min="1" max="1" width="10.875" style="139" bestFit="1" customWidth="1"/>
    <col min="2" max="2" width="1.37890625" style="137" bestFit="1" customWidth="1"/>
    <col min="3" max="3" width="4.375" style="140" bestFit="1" customWidth="1"/>
    <col min="4" max="4" width="77.375" style="0" customWidth="1"/>
  </cols>
  <sheetData>
    <row r="1" spans="1:4" ht="13.5">
      <c r="A1" s="148" t="s">
        <v>34</v>
      </c>
      <c r="B1" s="157" t="s">
        <v>35</v>
      </c>
      <c r="C1" s="271" t="str">
        <f>CONCATENATE(Nomenclature!B6,Nomenclature!C6,Nomenclature!D6,Nomenclature!E6,Nomenclature!F6,Nomenclature!G6,Nomenclature!H6)</f>
        <v>MMLG03R1AA0001C</v>
      </c>
      <c r="D1" s="272"/>
    </row>
    <row r="2" spans="1:4" ht="13.5">
      <c r="A2" s="151"/>
      <c r="B2" s="158"/>
      <c r="C2" s="159"/>
      <c r="D2" s="160"/>
    </row>
    <row r="3" spans="1:4" ht="13.5">
      <c r="A3" s="151" t="s">
        <v>42</v>
      </c>
      <c r="B3" s="158" t="s">
        <v>35</v>
      </c>
      <c r="C3" s="158" t="s">
        <v>43</v>
      </c>
      <c r="D3" s="161" t="s">
        <v>57</v>
      </c>
    </row>
    <row r="4" spans="1:4" ht="13.5">
      <c r="A4" s="151"/>
      <c r="B4" s="158"/>
      <c r="C4" s="158" t="s">
        <v>43</v>
      </c>
      <c r="D4" s="160" t="s">
        <v>58</v>
      </c>
    </row>
    <row r="5" spans="1:4" ht="13.5">
      <c r="A5" s="151"/>
      <c r="B5" s="158"/>
      <c r="C5" s="159"/>
      <c r="D5" s="160"/>
    </row>
    <row r="6" spans="1:4" ht="13.5">
      <c r="A6" s="151"/>
      <c r="B6" s="158"/>
      <c r="C6" s="159"/>
      <c r="D6" s="160"/>
    </row>
    <row r="7" spans="1:4" ht="13.5">
      <c r="A7" s="151"/>
      <c r="B7" s="158"/>
      <c r="C7" s="159"/>
      <c r="D7" s="160"/>
    </row>
    <row r="8" spans="1:4" ht="13.5">
      <c r="A8" s="151"/>
      <c r="B8" s="158"/>
      <c r="C8" s="159"/>
      <c r="D8" s="160"/>
    </row>
    <row r="9" spans="1:4" ht="13.5">
      <c r="A9" s="151"/>
      <c r="B9" s="158"/>
      <c r="C9" s="159"/>
      <c r="D9" s="160"/>
    </row>
    <row r="10" spans="1:4" ht="14.25" thickBot="1">
      <c r="A10" s="154"/>
      <c r="B10" s="162"/>
      <c r="C10" s="163"/>
      <c r="D10" s="164"/>
    </row>
  </sheetData>
  <sheetProtection password="C927" sheet="1" objects="1" scenarios="1"/>
  <mergeCells count="1">
    <mergeCell ref="C1:D1"/>
  </mergeCells>
  <printOptions/>
  <pageMargins left="0.75" right="0.75" top="1" bottom="1" header="0.5" footer="0.5"/>
  <pageSetup fitToHeight="1" fitToWidth="1" horizontalDpi="300" verticalDpi="300" orientation="landscape"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6"/>
  <dimension ref="A1:G10"/>
  <sheetViews>
    <sheetView showGridLines="0" showRowColHeaders="0" zoomScalePageLayoutView="0" workbookViewId="0" topLeftCell="A1">
      <selection activeCell="G37" sqref="G37"/>
    </sheetView>
  </sheetViews>
  <sheetFormatPr defaultColWidth="9.00390625" defaultRowHeight="14.25"/>
  <cols>
    <col min="1" max="1" width="4.875" style="137" bestFit="1" customWidth="1"/>
    <col min="2" max="2" width="3.00390625" style="137" bestFit="1" customWidth="1"/>
    <col min="3" max="3" width="11.125" style="0" bestFit="1" customWidth="1"/>
    <col min="4" max="4" width="23.625" style="0" customWidth="1"/>
    <col min="5" max="5" width="8.25390625" style="0" bestFit="1" customWidth="1"/>
    <col min="6" max="6" width="4.50390625" style="0" bestFit="1" customWidth="1"/>
  </cols>
  <sheetData>
    <row r="1" spans="1:7" s="138" customFormat="1" ht="13.5">
      <c r="A1" s="166" t="s">
        <v>37</v>
      </c>
      <c r="B1" s="149" t="s">
        <v>38</v>
      </c>
      <c r="C1" s="167" t="s">
        <v>39</v>
      </c>
      <c r="D1" s="167" t="s">
        <v>45</v>
      </c>
      <c r="E1" s="167" t="s">
        <v>40</v>
      </c>
      <c r="F1" s="167" t="s">
        <v>41</v>
      </c>
      <c r="G1" s="168"/>
    </row>
    <row r="2" spans="1:7" s="138" customFormat="1" ht="13.5">
      <c r="A2" s="169"/>
      <c r="B2" s="152"/>
      <c r="C2" s="170"/>
      <c r="D2" s="170"/>
      <c r="E2" s="170"/>
      <c r="F2" s="170"/>
      <c r="G2" s="171"/>
    </row>
    <row r="3" spans="1:7" ht="13.5">
      <c r="A3" s="172">
        <v>10</v>
      </c>
      <c r="B3" s="144">
        <f>VLOOKUP(Lookup!$C$12,Lookup!$B$13:$D$16,2)</f>
        <v>1</v>
      </c>
      <c r="C3" s="173" t="str">
        <f>VLOOKUP(Lookup!$C$12,Lookup!$B$13:$D$16,3)</f>
        <v>GJ0291021</v>
      </c>
      <c r="D3" s="174"/>
      <c r="E3" s="158">
        <v>1</v>
      </c>
      <c r="F3" s="158" t="s">
        <v>44</v>
      </c>
      <c r="G3" s="160"/>
    </row>
    <row r="4" spans="1:7" ht="13.5">
      <c r="A4" s="175"/>
      <c r="B4" s="158"/>
      <c r="C4" s="174"/>
      <c r="D4" s="174"/>
      <c r="E4" s="174"/>
      <c r="F4" s="174"/>
      <c r="G4" s="160"/>
    </row>
    <row r="5" spans="1:7" ht="13.5">
      <c r="A5" s="175"/>
      <c r="B5" s="158"/>
      <c r="C5" s="174"/>
      <c r="D5" s="174"/>
      <c r="E5" s="174"/>
      <c r="F5" s="174"/>
      <c r="G5" s="160"/>
    </row>
    <row r="6" spans="1:7" ht="13.5">
      <c r="A6" s="175"/>
      <c r="B6" s="158"/>
      <c r="C6" s="174"/>
      <c r="D6" s="174"/>
      <c r="E6" s="174"/>
      <c r="F6" s="174"/>
      <c r="G6" s="160"/>
    </row>
    <row r="7" spans="1:7" ht="13.5">
      <c r="A7" s="175"/>
      <c r="B7" s="158"/>
      <c r="C7" s="174"/>
      <c r="D7" s="174"/>
      <c r="E7" s="174"/>
      <c r="F7" s="174"/>
      <c r="G7" s="160"/>
    </row>
    <row r="8" spans="1:7" ht="13.5">
      <c r="A8" s="175"/>
      <c r="B8" s="158"/>
      <c r="C8" s="174"/>
      <c r="D8" s="174"/>
      <c r="E8" s="174"/>
      <c r="F8" s="174"/>
      <c r="G8" s="160"/>
    </row>
    <row r="9" spans="1:7" ht="13.5">
      <c r="A9" s="175"/>
      <c r="B9" s="158"/>
      <c r="C9" s="174"/>
      <c r="D9" s="174"/>
      <c r="E9" s="174"/>
      <c r="F9" s="174"/>
      <c r="G9" s="160"/>
    </row>
    <row r="10" spans="1:7" ht="14.25" thickBot="1">
      <c r="A10" s="176"/>
      <c r="B10" s="162"/>
      <c r="C10" s="177"/>
      <c r="D10" s="177"/>
      <c r="E10" s="177"/>
      <c r="F10" s="177"/>
      <c r="G10" s="164"/>
    </row>
  </sheetData>
  <sheetProtection password="C927" sheet="1" objects="1" scenarios="1"/>
  <printOptions/>
  <pageMargins left="0.75" right="0.75" top="1" bottom="1" header="0.5" footer="0.5"/>
  <pageSetup horizontalDpi="300" verticalDpi="300" orientation="portrait" paperSize="9" r:id="rId1"/>
  <headerFooter alignWithMargins="0">
    <oddHeader>&amp;C&amp;A</oddHeader>
    <oddFooter>&amp;LPage &amp;P of &amp;N&amp;C&amp;F&amp;R&amp;D</oddFooter>
  </headerFooter>
</worksheet>
</file>

<file path=xl/worksheets/sheet7.xml><?xml version="1.0" encoding="utf-8"?>
<worksheet xmlns="http://schemas.openxmlformats.org/spreadsheetml/2006/main" xmlns:r="http://schemas.openxmlformats.org/officeDocument/2006/relationships">
  <sheetPr codeName="Sheet4"/>
  <dimension ref="A1:EF19"/>
  <sheetViews>
    <sheetView zoomScalePageLayoutView="0" workbookViewId="0" topLeftCell="A1">
      <selection activeCell="D17" sqref="D17"/>
    </sheetView>
  </sheetViews>
  <sheetFormatPr defaultColWidth="9.00390625" defaultRowHeight="14.25"/>
  <cols>
    <col min="1" max="1" width="40.75390625" style="18" bestFit="1" customWidth="1"/>
    <col min="2" max="3" width="10.125" style="18" bestFit="1" customWidth="1"/>
    <col min="4" max="4" width="40.75390625" style="18" customWidth="1"/>
    <col min="5" max="5" width="38.875" style="18" bestFit="1" customWidth="1"/>
    <col min="6" max="6" width="40.75390625" style="18" bestFit="1" customWidth="1"/>
    <col min="7" max="9" width="2.25390625" style="18" bestFit="1" customWidth="1"/>
    <col min="10" max="10" width="2.125" style="145" bestFit="1" customWidth="1"/>
    <col min="11" max="11" width="10.25390625" style="145" bestFit="1" customWidth="1"/>
    <col min="12" max="12" width="5.125" style="145" bestFit="1" customWidth="1"/>
    <col min="13" max="13" width="2.125" style="145" customWidth="1"/>
    <col min="14" max="14" width="10.625" style="145" bestFit="1" customWidth="1"/>
    <col min="15" max="15" width="2.125" style="145" bestFit="1" customWidth="1"/>
    <col min="16" max="16" width="3.50390625" style="145" bestFit="1" customWidth="1"/>
    <col min="17" max="17" width="5.125" style="145" bestFit="1" customWidth="1"/>
    <col min="18" max="18" width="2.125" style="145" customWidth="1"/>
    <col min="19" max="19" width="10.625" style="18" bestFit="1" customWidth="1"/>
    <col min="20" max="20" width="2.125" style="18" bestFit="1" customWidth="1"/>
    <col min="21" max="21" width="3.50390625" style="18" bestFit="1" customWidth="1"/>
    <col min="22" max="16384" width="9.00390625" style="18" customWidth="1"/>
  </cols>
  <sheetData>
    <row r="1" spans="1:4" ht="13.5">
      <c r="A1" s="15" t="s">
        <v>31</v>
      </c>
      <c r="B1" s="25" t="s">
        <v>25</v>
      </c>
      <c r="C1" s="185">
        <f ca="1">IF(Nomenclature!A4="",TODAY(),Nomenclature!$A$4)</f>
        <v>44075</v>
      </c>
      <c r="D1" s="183"/>
    </row>
    <row r="2" spans="1:16" ht="13.5">
      <c r="A2" s="27"/>
      <c r="B2" s="33">
        <v>1</v>
      </c>
      <c r="C2" s="24"/>
      <c r="D2" s="24" t="s">
        <v>71</v>
      </c>
      <c r="E2" s="31" t="s">
        <v>27</v>
      </c>
      <c r="F2" s="35" t="s">
        <v>27</v>
      </c>
      <c r="G2" s="125" t="s">
        <v>11</v>
      </c>
      <c r="H2" s="24" t="s">
        <v>11</v>
      </c>
      <c r="I2" s="25" t="s">
        <v>11</v>
      </c>
      <c r="J2" s="123"/>
      <c r="K2" s="123"/>
      <c r="L2" s="19"/>
      <c r="M2" s="19"/>
      <c r="N2" s="19"/>
      <c r="O2" s="19"/>
      <c r="P2" s="19"/>
    </row>
    <row r="3" spans="1:16" ht="13.5">
      <c r="A3" s="27"/>
      <c r="B3" s="33">
        <v>36633</v>
      </c>
      <c r="C3" s="10"/>
      <c r="D3" s="10" t="s">
        <v>26</v>
      </c>
      <c r="E3" s="10" t="s">
        <v>72</v>
      </c>
      <c r="F3" s="26" t="s">
        <v>71</v>
      </c>
      <c r="G3" s="181" t="s">
        <v>14</v>
      </c>
      <c r="H3" s="10" t="s">
        <v>10</v>
      </c>
      <c r="I3" s="26" t="s">
        <v>11</v>
      </c>
      <c r="J3" s="146"/>
      <c r="K3" s="19"/>
      <c r="L3" s="19"/>
      <c r="M3" s="19"/>
      <c r="N3" s="19"/>
      <c r="O3" s="19"/>
      <c r="P3" s="146"/>
    </row>
    <row r="4" spans="1:16" ht="13.5">
      <c r="A4" s="27"/>
      <c r="B4" s="33">
        <v>36800</v>
      </c>
      <c r="C4" s="10"/>
      <c r="D4" s="10" t="s">
        <v>72</v>
      </c>
      <c r="E4" s="10" t="s">
        <v>27</v>
      </c>
      <c r="F4" s="26" t="s">
        <v>27</v>
      </c>
      <c r="G4" s="181" t="s">
        <v>10</v>
      </c>
      <c r="H4" s="10" t="s">
        <v>10</v>
      </c>
      <c r="I4" s="26" t="s">
        <v>10</v>
      </c>
      <c r="J4" s="146"/>
      <c r="K4" s="19"/>
      <c r="L4" s="19"/>
      <c r="M4" s="19"/>
      <c r="N4" s="19"/>
      <c r="O4" s="19"/>
      <c r="P4" s="146"/>
    </row>
    <row r="5" spans="1:16" ht="13.5">
      <c r="A5" s="28"/>
      <c r="B5" s="34">
        <v>36861</v>
      </c>
      <c r="C5" s="11"/>
      <c r="D5" s="11" t="s">
        <v>73</v>
      </c>
      <c r="E5" s="20" t="s">
        <v>27</v>
      </c>
      <c r="F5" s="29" t="s">
        <v>27</v>
      </c>
      <c r="G5" s="28" t="s">
        <v>61</v>
      </c>
      <c r="H5" s="11" t="s">
        <v>61</v>
      </c>
      <c r="I5" s="32" t="s">
        <v>61</v>
      </c>
      <c r="J5" s="146"/>
      <c r="K5" s="19"/>
      <c r="L5" s="19"/>
      <c r="M5" s="19"/>
      <c r="N5" s="19"/>
      <c r="O5" s="19"/>
      <c r="P5" s="146"/>
    </row>
    <row r="7" spans="1:136" ht="13.5">
      <c r="A7" s="15" t="s">
        <v>24</v>
      </c>
      <c r="B7" s="16" t="s">
        <v>25</v>
      </c>
      <c r="C7" s="14">
        <v>1</v>
      </c>
      <c r="D7" s="16"/>
      <c r="E7" s="16"/>
      <c r="F7" s="16"/>
      <c r="G7" s="17"/>
      <c r="H7" s="10"/>
      <c r="I7" s="10"/>
      <c r="J7" s="19"/>
      <c r="K7" s="19"/>
      <c r="L7" s="19"/>
      <c r="M7" s="19"/>
      <c r="N7" s="19"/>
      <c r="O7" s="19"/>
      <c r="P7" s="19"/>
      <c r="Q7" s="19"/>
      <c r="R7" s="19"/>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row>
    <row r="8" spans="1:7" ht="13.5">
      <c r="A8" s="21" t="str">
        <f>VLOOKUP($C$1,$B$2:$F$5,3)</f>
        <v>Grey case with grey cover</v>
      </c>
      <c r="B8" s="12">
        <v>1</v>
      </c>
      <c r="C8" s="5" t="str">
        <f>VLOOKUP($C$1,$B$2:$I$5,6)</f>
        <v>R</v>
      </c>
      <c r="D8" s="37"/>
      <c r="E8" s="37"/>
      <c r="F8" s="37"/>
      <c r="G8" s="39"/>
    </row>
    <row r="9" spans="1:7" ht="13.5">
      <c r="A9" s="21" t="str">
        <f>VLOOKUP($C$1,$B$2:$F$5,4)</f>
        <v> </v>
      </c>
      <c r="B9" s="12">
        <v>2</v>
      </c>
      <c r="C9" s="5" t="str">
        <f>VLOOKUP($C$1,$B$2:$I$5,7)</f>
        <v>R</v>
      </c>
      <c r="D9" s="37"/>
      <c r="E9" s="37"/>
      <c r="F9" s="37"/>
      <c r="G9" s="39"/>
    </row>
    <row r="10" spans="1:7" ht="13.5">
      <c r="A10" s="23" t="str">
        <f>VLOOKUP($C$1,$B$2:$F$5,5)</f>
        <v> </v>
      </c>
      <c r="B10" s="13">
        <v>3</v>
      </c>
      <c r="C10" s="36" t="str">
        <f>VLOOKUP($C$1,$B$2:$I$5,8)</f>
        <v>R</v>
      </c>
      <c r="D10" s="38"/>
      <c r="E10" s="38"/>
      <c r="F10" s="38"/>
      <c r="G10" s="40"/>
    </row>
    <row r="12" spans="1:20" ht="13.5">
      <c r="A12" s="15" t="s">
        <v>24</v>
      </c>
      <c r="B12" s="16" t="s">
        <v>25</v>
      </c>
      <c r="C12" s="14" t="str">
        <f>CONCATENATE(Nomenclature!$C$6,Nomenclature!H6)</f>
        <v>RC</v>
      </c>
      <c r="D12" s="180"/>
      <c r="E12" s="12"/>
      <c r="F12" s="141"/>
      <c r="G12" s="144"/>
      <c r="H12" s="123"/>
      <c r="I12" s="123"/>
      <c r="J12" s="19"/>
      <c r="K12" s="146"/>
      <c r="L12" s="19"/>
      <c r="M12" s="19"/>
      <c r="N12" s="19"/>
      <c r="O12" s="19"/>
      <c r="P12" s="146"/>
      <c r="Q12" s="19"/>
      <c r="R12" s="19"/>
      <c r="S12" s="19"/>
      <c r="T12" s="19"/>
    </row>
    <row r="13" spans="1:19" ht="13.5">
      <c r="A13" s="27"/>
      <c r="B13" s="12" t="s">
        <v>63</v>
      </c>
      <c r="C13" s="22">
        <v>1</v>
      </c>
      <c r="D13" s="6" t="s">
        <v>59</v>
      </c>
      <c r="E13" s="141"/>
      <c r="F13" s="5"/>
      <c r="G13" s="123"/>
      <c r="H13" s="123"/>
      <c r="I13" s="123"/>
      <c r="J13" s="165"/>
      <c r="K13" s="123"/>
      <c r="L13" s="123"/>
      <c r="M13" s="123"/>
      <c r="N13" s="123"/>
      <c r="O13" s="165"/>
      <c r="P13" s="123"/>
      <c r="Q13" s="123"/>
      <c r="R13" s="123"/>
      <c r="S13" s="123"/>
    </row>
    <row r="14" spans="1:19" ht="13.5">
      <c r="A14" s="27"/>
      <c r="B14" s="12" t="s">
        <v>64</v>
      </c>
      <c r="C14" s="22">
        <v>1</v>
      </c>
      <c r="D14" s="6" t="s">
        <v>60</v>
      </c>
      <c r="E14" s="141"/>
      <c r="F14" s="5"/>
      <c r="G14" s="123"/>
      <c r="H14" s="123"/>
      <c r="I14" s="123"/>
      <c r="J14" s="165"/>
      <c r="K14" s="123"/>
      <c r="L14" s="123"/>
      <c r="M14" s="123"/>
      <c r="N14" s="123"/>
      <c r="O14" s="165"/>
      <c r="P14" s="123"/>
      <c r="Q14" s="123"/>
      <c r="R14" s="123"/>
      <c r="S14" s="123"/>
    </row>
    <row r="15" spans="1:19" ht="13.5">
      <c r="A15" s="27"/>
      <c r="B15" s="12" t="s">
        <v>65</v>
      </c>
      <c r="C15" s="22">
        <v>1</v>
      </c>
      <c r="D15" s="6" t="s">
        <v>60</v>
      </c>
      <c r="E15" s="142"/>
      <c r="F15" s="143"/>
      <c r="G15" s="123"/>
      <c r="H15" s="123"/>
      <c r="I15" s="123"/>
      <c r="J15" s="19"/>
      <c r="K15" s="19"/>
      <c r="L15" s="19"/>
      <c r="M15" s="19"/>
      <c r="N15" s="19"/>
      <c r="O15" s="19"/>
      <c r="P15" s="19"/>
      <c r="Q15" s="10"/>
      <c r="R15" s="10"/>
      <c r="S15" s="10"/>
    </row>
    <row r="16" spans="1:19" ht="13.5">
      <c r="A16" s="28"/>
      <c r="B16" s="13" t="s">
        <v>66</v>
      </c>
      <c r="C16" s="8">
        <v>1</v>
      </c>
      <c r="D16" s="7" t="s">
        <v>75</v>
      </c>
      <c r="E16" s="252" t="s">
        <v>67</v>
      </c>
      <c r="F16" s="143"/>
      <c r="G16" s="123"/>
      <c r="H16" s="123"/>
      <c r="I16" s="123"/>
      <c r="J16" s="19"/>
      <c r="K16" s="19"/>
      <c r="L16" s="19"/>
      <c r="M16" s="19"/>
      <c r="N16" s="19"/>
      <c r="O16" s="19"/>
      <c r="P16" s="19"/>
      <c r="Q16" s="10"/>
      <c r="R16" s="10"/>
      <c r="S16" s="10"/>
    </row>
    <row r="17" spans="1:21" ht="13.5">
      <c r="A17" s="122"/>
      <c r="B17" s="13"/>
      <c r="C17" s="12"/>
      <c r="G17" s="10"/>
      <c r="H17" s="5"/>
      <c r="L17" s="165"/>
      <c r="M17" s="165"/>
      <c r="N17" s="165"/>
      <c r="O17" s="165"/>
      <c r="P17" s="165"/>
      <c r="Q17" s="165"/>
      <c r="R17" s="165"/>
      <c r="S17" s="165"/>
      <c r="T17" s="165"/>
      <c r="U17" s="165"/>
    </row>
    <row r="18" spans="1:22" ht="13.5">
      <c r="A18" s="124" t="s">
        <v>29</v>
      </c>
      <c r="B18" s="182"/>
      <c r="C18" s="30">
        <v>1</v>
      </c>
      <c r="D18" s="30">
        <v>36633</v>
      </c>
      <c r="E18" s="30">
        <v>40295</v>
      </c>
      <c r="F18" s="30"/>
      <c r="G18" s="30"/>
      <c r="H18" s="10"/>
      <c r="I18" s="10"/>
      <c r="J18" s="18"/>
      <c r="M18" s="165"/>
      <c r="N18" s="165"/>
      <c r="O18" s="165"/>
      <c r="P18" s="165"/>
      <c r="Q18" s="165"/>
      <c r="R18" s="165"/>
      <c r="S18" s="165"/>
      <c r="T18" s="165"/>
      <c r="U18" s="165"/>
      <c r="V18" s="165"/>
    </row>
    <row r="19" spans="3:19" ht="13.5">
      <c r="C19" s="126" t="s">
        <v>6</v>
      </c>
      <c r="D19" s="126" t="s">
        <v>11</v>
      </c>
      <c r="E19" s="126" t="s">
        <v>62</v>
      </c>
      <c r="F19" s="126"/>
      <c r="G19" s="126"/>
      <c r="J19" s="18"/>
      <c r="S19" s="1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MCAG14 CORTEC</dc:title>
  <dc:subject>TRIAL CORTEC MIDOS</dc:subject>
  <dc:creator>Mac Macfarlane</dc:creator>
  <cp:keywords>CORTEC</cp:keywords>
  <dc:description/>
  <cp:lastModifiedBy>Round, Nicola (GE Renewable Energy)</cp:lastModifiedBy>
  <cp:lastPrinted>2003-02-18T14:35:57Z</cp:lastPrinted>
  <dcterms:created xsi:type="dcterms:W3CDTF">2000-03-15T11:05:12Z</dcterms:created>
  <dcterms:modified xsi:type="dcterms:W3CDTF">2020-09-01T08:39:43Z</dcterms:modified>
  <cp:category/>
  <cp:version/>
  <cp:contentType/>
  <cp:contentStatus/>
</cp:coreProperties>
</file>